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600" tabRatio="483" activeTab="4"/>
  </bookViews>
  <sheets>
    <sheet name="C0401-2" sheetId="7" r:id="rId1"/>
    <sheet name="C0401-3" sheetId="1" r:id="rId2"/>
    <sheet name="C0401-4" sheetId="2" r:id="rId3"/>
    <sheet name="C0401-5" sheetId="3" r:id="rId4"/>
    <sheet name="C0401-6" sheetId="4" r:id="rId5"/>
    <sheet name="C0402" sheetId="6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7" i="4"/>
  <c r="J44" i="2" l="1"/>
  <c r="J43"/>
  <c r="J42"/>
  <c r="J41"/>
  <c r="J40"/>
  <c r="J39"/>
  <c r="J38"/>
  <c r="J37"/>
  <c r="J36"/>
  <c r="J35"/>
  <c r="J34"/>
  <c r="J33"/>
  <c r="J32"/>
  <c r="J31"/>
  <c r="J30"/>
  <c r="J22"/>
  <c r="J21"/>
  <c r="J20"/>
  <c r="J19"/>
  <c r="J18"/>
  <c r="J17"/>
  <c r="J16"/>
  <c r="J15"/>
  <c r="J14"/>
  <c r="J13"/>
  <c r="J12"/>
  <c r="J11"/>
  <c r="J10"/>
  <c r="J9"/>
  <c r="J8"/>
  <c r="J7"/>
  <c r="J6"/>
  <c r="J5"/>
  <c r="S40" i="4" l="1"/>
  <c r="S39"/>
  <c r="Q44"/>
  <c r="Q40"/>
  <c r="Q39"/>
  <c r="Q38"/>
  <c r="O40"/>
  <c r="O39"/>
  <c r="M44"/>
  <c r="M40"/>
  <c r="M39"/>
  <c r="M38"/>
  <c r="K44"/>
  <c r="K43"/>
  <c r="K40"/>
  <c r="K39"/>
  <c r="I44"/>
  <c r="I43"/>
  <c r="I42"/>
  <c r="I41"/>
  <c r="I40"/>
  <c r="I39"/>
  <c r="I38"/>
  <c r="R47"/>
  <c r="P47"/>
  <c r="N47"/>
  <c r="L47"/>
  <c r="J47"/>
  <c r="H47"/>
  <c r="F47"/>
  <c r="G44"/>
  <c r="G43"/>
  <c r="G40"/>
  <c r="G39"/>
  <c r="G35"/>
  <c r="G31"/>
  <c r="U23"/>
  <c r="U22"/>
  <c r="U21"/>
  <c r="U17"/>
  <c r="U13"/>
  <c r="U9"/>
  <c r="S23"/>
  <c r="S19"/>
  <c r="S15"/>
  <c r="S11"/>
  <c r="S7"/>
  <c r="Q21"/>
  <c r="Q17"/>
  <c r="Q14"/>
  <c r="Q13"/>
  <c r="Q9"/>
  <c r="O23"/>
  <c r="O19"/>
  <c r="O15"/>
  <c r="O11"/>
  <c r="O9"/>
  <c r="O7"/>
  <c r="M23"/>
  <c r="M22"/>
  <c r="M21"/>
  <c r="M17"/>
  <c r="M13"/>
  <c r="M9"/>
  <c r="K23"/>
  <c r="K19"/>
  <c r="K18"/>
  <c r="K15"/>
  <c r="K14"/>
  <c r="K11"/>
  <c r="K9"/>
  <c r="K7"/>
  <c r="I22"/>
  <c r="I21"/>
  <c r="I18"/>
  <c r="I14"/>
  <c r="I11"/>
  <c r="I10"/>
  <c r="I7"/>
  <c r="G23"/>
  <c r="G21"/>
  <c r="G20"/>
  <c r="G19"/>
  <c r="G15"/>
  <c r="G14"/>
  <c r="G12"/>
  <c r="G11"/>
  <c r="G9"/>
  <c r="G7"/>
  <c r="E44"/>
  <c r="U44" s="1"/>
  <c r="E43"/>
  <c r="U43" s="1"/>
  <c r="E42"/>
  <c r="G42" s="1"/>
  <c r="E41"/>
  <c r="U41" s="1"/>
  <c r="E40"/>
  <c r="U40" s="1"/>
  <c r="E39"/>
  <c r="U39" s="1"/>
  <c r="E38"/>
  <c r="G38" s="1"/>
  <c r="E37"/>
  <c r="U37" s="1"/>
  <c r="E36"/>
  <c r="U36" s="1"/>
  <c r="E35"/>
  <c r="U35" s="1"/>
  <c r="E34"/>
  <c r="G34" s="1"/>
  <c r="E33"/>
  <c r="U33" s="1"/>
  <c r="E32"/>
  <c r="U32" s="1"/>
  <c r="E31"/>
  <c r="U31" s="1"/>
  <c r="E30"/>
  <c r="G30" s="1"/>
  <c r="E23"/>
  <c r="Q23" s="1"/>
  <c r="E22"/>
  <c r="S22" s="1"/>
  <c r="E21"/>
  <c r="S21" s="1"/>
  <c r="E20"/>
  <c r="U20" s="1"/>
  <c r="E19"/>
  <c r="U19" s="1"/>
  <c r="E18"/>
  <c r="S18" s="1"/>
  <c r="E17"/>
  <c r="I17" s="1"/>
  <c r="E16"/>
  <c r="U16" s="1"/>
  <c r="E15"/>
  <c r="U15" s="1"/>
  <c r="E14"/>
  <c r="S14" s="1"/>
  <c r="E13"/>
  <c r="I13" s="1"/>
  <c r="E12"/>
  <c r="U12" s="1"/>
  <c r="E11"/>
  <c r="U11" s="1"/>
  <c r="E10"/>
  <c r="S10" s="1"/>
  <c r="E9"/>
  <c r="I9" s="1"/>
  <c r="E8"/>
  <c r="U8" s="1"/>
  <c r="E7"/>
  <c r="U7" s="1"/>
  <c r="E6"/>
  <c r="S6" s="1"/>
  <c r="K38" l="1"/>
  <c r="M34"/>
  <c r="M42"/>
  <c r="O38"/>
  <c r="Q34"/>
  <c r="Q42"/>
  <c r="S38"/>
  <c r="S42"/>
  <c r="U30"/>
  <c r="U42"/>
  <c r="G8"/>
  <c r="G16"/>
  <c r="I15"/>
  <c r="I19"/>
  <c r="I23"/>
  <c r="K8"/>
  <c r="K12"/>
  <c r="K16"/>
  <c r="K20"/>
  <c r="M6"/>
  <c r="M10"/>
  <c r="M14"/>
  <c r="M18"/>
  <c r="O8"/>
  <c r="O12"/>
  <c r="O16"/>
  <c r="O20"/>
  <c r="Q6"/>
  <c r="Q10"/>
  <c r="Q18"/>
  <c r="Q22"/>
  <c r="S8"/>
  <c r="S12"/>
  <c r="S16"/>
  <c r="S20"/>
  <c r="U6"/>
  <c r="U10"/>
  <c r="U14"/>
  <c r="U18"/>
  <c r="G32"/>
  <c r="G36"/>
  <c r="I31"/>
  <c r="I35"/>
  <c r="K31"/>
  <c r="K35"/>
  <c r="M31"/>
  <c r="M35"/>
  <c r="M43"/>
  <c r="O31"/>
  <c r="O35"/>
  <c r="O43"/>
  <c r="Q31"/>
  <c r="Q35"/>
  <c r="Q43"/>
  <c r="S31"/>
  <c r="S35"/>
  <c r="S43"/>
  <c r="I34"/>
  <c r="K34"/>
  <c r="M30"/>
  <c r="O30"/>
  <c r="O42"/>
  <c r="S34"/>
  <c r="U34"/>
  <c r="G13"/>
  <c r="G17"/>
  <c r="I8"/>
  <c r="I12"/>
  <c r="I16"/>
  <c r="I20"/>
  <c r="I6"/>
  <c r="K13"/>
  <c r="K17"/>
  <c r="K21"/>
  <c r="M7"/>
  <c r="M11"/>
  <c r="M15"/>
  <c r="M19"/>
  <c r="O13"/>
  <c r="O17"/>
  <c r="O21"/>
  <c r="Q7"/>
  <c r="Q11"/>
  <c r="Q15"/>
  <c r="Q19"/>
  <c r="S9"/>
  <c r="S13"/>
  <c r="S17"/>
  <c r="G33"/>
  <c r="G37"/>
  <c r="G41"/>
  <c r="E47"/>
  <c r="M47" s="1"/>
  <c r="I32"/>
  <c r="I36"/>
  <c r="K32"/>
  <c r="K36"/>
  <c r="M32"/>
  <c r="M36"/>
  <c r="O32"/>
  <c r="O36"/>
  <c r="O44"/>
  <c r="Q32"/>
  <c r="Q36"/>
  <c r="S32"/>
  <c r="S36"/>
  <c r="S44"/>
  <c r="I30"/>
  <c r="K30"/>
  <c r="K42"/>
  <c r="O34"/>
  <c r="Q30"/>
  <c r="S30"/>
  <c r="U38"/>
  <c r="G6"/>
  <c r="G10"/>
  <c r="G18"/>
  <c r="G22"/>
  <c r="K6"/>
  <c r="K10"/>
  <c r="K22"/>
  <c r="M8"/>
  <c r="M12"/>
  <c r="M16"/>
  <c r="M20"/>
  <c r="O6"/>
  <c r="O10"/>
  <c r="O14"/>
  <c r="O18"/>
  <c r="O22"/>
  <c r="Q8"/>
  <c r="Q12"/>
  <c r="Q16"/>
  <c r="Q20"/>
  <c r="I33"/>
  <c r="I37"/>
  <c r="K33"/>
  <c r="K37"/>
  <c r="K41"/>
  <c r="M33"/>
  <c r="M37"/>
  <c r="M41"/>
  <c r="O33"/>
  <c r="O37"/>
  <c r="O41"/>
  <c r="Q33"/>
  <c r="Q37"/>
  <c r="Q41"/>
  <c r="S33"/>
  <c r="S37"/>
  <c r="S41"/>
  <c r="P45" i="3"/>
  <c r="P42"/>
  <c r="P36"/>
  <c r="N50"/>
  <c r="N46"/>
  <c r="N45"/>
  <c r="N44"/>
  <c r="N43"/>
  <c r="N37"/>
  <c r="L50"/>
  <c r="L49"/>
  <c r="L46"/>
  <c r="L45"/>
  <c r="L44"/>
  <c r="L37"/>
  <c r="L36"/>
  <c r="J46"/>
  <c r="J45"/>
  <c r="J44"/>
  <c r="J43"/>
  <c r="J42"/>
  <c r="H50"/>
  <c r="H49"/>
  <c r="H48"/>
  <c r="H46"/>
  <c r="H45"/>
  <c r="H44"/>
  <c r="H43"/>
  <c r="H42"/>
  <c r="H39"/>
  <c r="H37"/>
  <c r="H36"/>
  <c r="P14"/>
  <c r="N14"/>
  <c r="N13"/>
  <c r="N12"/>
  <c r="N11"/>
  <c r="N9"/>
  <c r="N8"/>
  <c r="L23"/>
  <c r="L22"/>
  <c r="L14"/>
  <c r="L9"/>
  <c r="L7"/>
  <c r="J13"/>
  <c r="J11"/>
  <c r="J10"/>
  <c r="J9"/>
  <c r="H23"/>
  <c r="H22"/>
  <c r="H19"/>
  <c r="H17"/>
  <c r="H16"/>
  <c r="H15"/>
  <c r="H14"/>
  <c r="H13"/>
  <c r="H12"/>
  <c r="H11"/>
  <c r="H10"/>
  <c r="H9"/>
  <c r="H8"/>
  <c r="F49"/>
  <c r="F22"/>
  <c r="F9"/>
  <c r="E53"/>
  <c r="S47" i="4" l="1"/>
  <c r="K47"/>
  <c r="G47"/>
  <c r="Q47"/>
  <c r="U47"/>
  <c r="O47"/>
  <c r="I47"/>
  <c r="J42" i="7"/>
  <c r="J41"/>
  <c r="I43"/>
  <c r="G43"/>
  <c r="C40"/>
  <c r="C39"/>
  <c r="C38"/>
  <c r="C37"/>
  <c r="C36"/>
  <c r="C35"/>
  <c r="C34"/>
  <c r="C33"/>
  <c r="C32"/>
  <c r="C31"/>
  <c r="C30"/>
  <c r="C29"/>
  <c r="C28"/>
  <c r="C27"/>
  <c r="C26"/>
  <c r="C21"/>
  <c r="C20"/>
  <c r="C19"/>
  <c r="C18"/>
  <c r="C17"/>
  <c r="C16"/>
  <c r="C15"/>
  <c r="C14"/>
  <c r="C13"/>
  <c r="C12"/>
  <c r="C11"/>
  <c r="C10"/>
  <c r="C9"/>
  <c r="C8"/>
  <c r="C7"/>
  <c r="C6"/>
  <c r="C5"/>
  <c r="C4"/>
  <c r="E46" i="1" l="1"/>
  <c r="E5" i="2"/>
  <c r="E6"/>
  <c r="E7"/>
  <c r="E8"/>
  <c r="E9"/>
  <c r="E10"/>
  <c r="E11"/>
  <c r="E12"/>
  <c r="E13"/>
  <c r="E14"/>
  <c r="E15"/>
  <c r="E16"/>
  <c r="E17"/>
  <c r="E18"/>
  <c r="E19"/>
  <c r="E20"/>
  <c r="E21"/>
  <c r="E22"/>
  <c r="E4" i="7"/>
  <c r="H4" s="1"/>
  <c r="E37"/>
  <c r="H37" s="1"/>
  <c r="E38"/>
  <c r="H38" s="1"/>
  <c r="E39"/>
  <c r="H39" s="1"/>
  <c r="E40"/>
  <c r="H40" s="1"/>
  <c r="C44" i="4"/>
  <c r="C43"/>
  <c r="C42"/>
  <c r="C41"/>
  <c r="C40"/>
  <c r="C39"/>
  <c r="C38"/>
  <c r="C37"/>
  <c r="C36"/>
  <c r="C35"/>
  <c r="C34"/>
  <c r="C33"/>
  <c r="C32"/>
  <c r="C31"/>
  <c r="C30"/>
  <c r="C23"/>
  <c r="C22"/>
  <c r="C21"/>
  <c r="C20"/>
  <c r="C19"/>
  <c r="C18"/>
  <c r="C17"/>
  <c r="C16"/>
  <c r="C15"/>
  <c r="C14"/>
  <c r="C13"/>
  <c r="C12"/>
  <c r="C11"/>
  <c r="C10"/>
  <c r="C9"/>
  <c r="C8"/>
  <c r="C7"/>
  <c r="C6"/>
  <c r="Q6" i="3"/>
  <c r="Q45"/>
  <c r="F45" s="1"/>
  <c r="Q46"/>
  <c r="Q47"/>
  <c r="Q48"/>
  <c r="Q49"/>
  <c r="Q50"/>
  <c r="C50"/>
  <c r="C49"/>
  <c r="C48"/>
  <c r="C47"/>
  <c r="C46"/>
  <c r="C45"/>
  <c r="C44"/>
  <c r="C43"/>
  <c r="C42"/>
  <c r="C41"/>
  <c r="C40"/>
  <c r="C39"/>
  <c r="C38"/>
  <c r="C37"/>
  <c r="C36"/>
  <c r="C23"/>
  <c r="C22"/>
  <c r="C21"/>
  <c r="C20"/>
  <c r="C19"/>
  <c r="C18"/>
  <c r="C17"/>
  <c r="C16"/>
  <c r="C15"/>
  <c r="C14"/>
  <c r="C13"/>
  <c r="C12"/>
  <c r="C11"/>
  <c r="C10"/>
  <c r="C9"/>
  <c r="C8"/>
  <c r="C7"/>
  <c r="C6"/>
  <c r="E36" i="7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7"/>
  <c r="H27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E6"/>
  <c r="H6" s="1"/>
  <c r="E5"/>
  <c r="H5" s="1"/>
  <c r="O53" i="3"/>
  <c r="M53"/>
  <c r="K53"/>
  <c r="I53"/>
  <c r="Q44"/>
  <c r="Q43"/>
  <c r="Q42"/>
  <c r="Q41"/>
  <c r="Q40"/>
  <c r="Q39"/>
  <c r="Q38"/>
  <c r="Q37"/>
  <c r="Q36"/>
  <c r="G53"/>
  <c r="Q22"/>
  <c r="Q21"/>
  <c r="Q20"/>
  <c r="Q19"/>
  <c r="Q18"/>
  <c r="Q17"/>
  <c r="Q16"/>
  <c r="Q15"/>
  <c r="Q14"/>
  <c r="Q13"/>
  <c r="Q12"/>
  <c r="Q11"/>
  <c r="Q10"/>
  <c r="Q9"/>
  <c r="Q8"/>
  <c r="Q7"/>
  <c r="P17" l="1"/>
  <c r="L17"/>
  <c r="N17"/>
  <c r="J17"/>
  <c r="F17"/>
  <c r="R37"/>
  <c r="P37"/>
  <c r="J37"/>
  <c r="F37"/>
  <c r="R41"/>
  <c r="P41"/>
  <c r="N41"/>
  <c r="L41"/>
  <c r="J41"/>
  <c r="H41"/>
  <c r="F41"/>
  <c r="F46"/>
  <c r="P46"/>
  <c r="R10"/>
  <c r="F10"/>
  <c r="N10"/>
  <c r="P10"/>
  <c r="L10"/>
  <c r="R14"/>
  <c r="J14"/>
  <c r="F14"/>
  <c r="P18"/>
  <c r="L18"/>
  <c r="N18"/>
  <c r="J18"/>
  <c r="F18"/>
  <c r="H18"/>
  <c r="N22"/>
  <c r="J22"/>
  <c r="P22"/>
  <c r="J38"/>
  <c r="F38"/>
  <c r="P38"/>
  <c r="L38"/>
  <c r="H38"/>
  <c r="N38"/>
  <c r="N42"/>
  <c r="F42"/>
  <c r="L42"/>
  <c r="R49"/>
  <c r="P49"/>
  <c r="N49"/>
  <c r="J49"/>
  <c r="P13"/>
  <c r="L13"/>
  <c r="F13"/>
  <c r="J50"/>
  <c r="F50"/>
  <c r="P50"/>
  <c r="F11"/>
  <c r="P11"/>
  <c r="L11"/>
  <c r="N15"/>
  <c r="J15"/>
  <c r="F15"/>
  <c r="P15"/>
  <c r="L15"/>
  <c r="R19"/>
  <c r="N19"/>
  <c r="J19"/>
  <c r="F19"/>
  <c r="P19"/>
  <c r="L19"/>
  <c r="F39"/>
  <c r="P39"/>
  <c r="N39"/>
  <c r="L39"/>
  <c r="J39"/>
  <c r="R43"/>
  <c r="F43"/>
  <c r="P43"/>
  <c r="L43"/>
  <c r="R48"/>
  <c r="P48"/>
  <c r="N48"/>
  <c r="L48"/>
  <c r="J48"/>
  <c r="F48"/>
  <c r="F4" i="7"/>
  <c r="J4" s="1"/>
  <c r="P6" i="3"/>
  <c r="N6"/>
  <c r="J6"/>
  <c r="F6"/>
  <c r="L6"/>
  <c r="H6"/>
  <c r="F7" i="7"/>
  <c r="J7" s="1"/>
  <c r="P9" i="3"/>
  <c r="P21"/>
  <c r="L21"/>
  <c r="H21"/>
  <c r="N21"/>
  <c r="J21"/>
  <c r="F21"/>
  <c r="R7"/>
  <c r="N7"/>
  <c r="J7"/>
  <c r="F7"/>
  <c r="P7"/>
  <c r="H7"/>
  <c r="R8"/>
  <c r="P8"/>
  <c r="L8"/>
  <c r="F8"/>
  <c r="J8"/>
  <c r="R12"/>
  <c r="P12"/>
  <c r="L12"/>
  <c r="J12"/>
  <c r="F12"/>
  <c r="R16"/>
  <c r="J16"/>
  <c r="F16"/>
  <c r="P16"/>
  <c r="L16"/>
  <c r="N16"/>
  <c r="R20"/>
  <c r="F20"/>
  <c r="P20"/>
  <c r="L20"/>
  <c r="H20"/>
  <c r="J20"/>
  <c r="N20"/>
  <c r="N36"/>
  <c r="J36"/>
  <c r="F36"/>
  <c r="P40"/>
  <c r="N40"/>
  <c r="L40"/>
  <c r="J40"/>
  <c r="H40"/>
  <c r="F40"/>
  <c r="R44"/>
  <c r="F44"/>
  <c r="P44"/>
  <c r="F47"/>
  <c r="P47"/>
  <c r="N47"/>
  <c r="L47"/>
  <c r="J47"/>
  <c r="H47"/>
  <c r="E26" i="7"/>
  <c r="H26" s="1"/>
  <c r="R40" i="3"/>
  <c r="F29" i="7"/>
  <c r="J29" s="1"/>
  <c r="F28"/>
  <c r="J28" s="1"/>
  <c r="F38"/>
  <c r="J38" s="1"/>
  <c r="F35"/>
  <c r="J35" s="1"/>
  <c r="R45" i="3"/>
  <c r="F26" i="7"/>
  <c r="J26" s="1"/>
  <c r="F31"/>
  <c r="J31" s="1"/>
  <c r="F37"/>
  <c r="J37" s="1"/>
  <c r="R36" i="3"/>
  <c r="R39"/>
  <c r="R47"/>
  <c r="F34" i="7"/>
  <c r="J34" s="1"/>
  <c r="F39"/>
  <c r="J39" s="1"/>
  <c r="F40"/>
  <c r="J40" s="1"/>
  <c r="F36"/>
  <c r="J36" s="1"/>
  <c r="F27"/>
  <c r="J27" s="1"/>
  <c r="F30"/>
  <c r="J30" s="1"/>
  <c r="F32"/>
  <c r="J32" s="1"/>
  <c r="F33"/>
  <c r="J33" s="1"/>
  <c r="R38" i="3"/>
  <c r="R42"/>
  <c r="R46"/>
  <c r="R50"/>
  <c r="R15"/>
  <c r="R6"/>
  <c r="R22"/>
  <c r="F16" i="7"/>
  <c r="J16" s="1"/>
  <c r="F9"/>
  <c r="J9" s="1"/>
  <c r="F19"/>
  <c r="J19" s="1"/>
  <c r="F6"/>
  <c r="J6" s="1"/>
  <c r="F13"/>
  <c r="J13" s="1"/>
  <c r="F15"/>
  <c r="J15" s="1"/>
  <c r="F17"/>
  <c r="J17" s="1"/>
  <c r="F18"/>
  <c r="J18" s="1"/>
  <c r="R18" i="3"/>
  <c r="F5" i="7"/>
  <c r="J5" s="1"/>
  <c r="F11"/>
  <c r="J11" s="1"/>
  <c r="F14"/>
  <c r="J14" s="1"/>
  <c r="F8"/>
  <c r="J8" s="1"/>
  <c r="F10"/>
  <c r="J10" s="1"/>
  <c r="F12"/>
  <c r="J12" s="1"/>
  <c r="F20"/>
  <c r="J20" s="1"/>
  <c r="R11" i="3"/>
  <c r="R9"/>
  <c r="R13"/>
  <c r="R17"/>
  <c r="R21"/>
  <c r="Q23"/>
  <c r="N23" l="1"/>
  <c r="J23"/>
  <c r="F23"/>
  <c r="P23"/>
  <c r="E43" i="7"/>
  <c r="H43" s="1"/>
  <c r="F21"/>
  <c r="R23" i="3"/>
  <c r="Q53"/>
  <c r="C44" i="2"/>
  <c r="C43"/>
  <c r="C42"/>
  <c r="C41"/>
  <c r="C40"/>
  <c r="C39"/>
  <c r="C38"/>
  <c r="C37"/>
  <c r="C36"/>
  <c r="C35"/>
  <c r="C34"/>
  <c r="C33"/>
  <c r="C32"/>
  <c r="C31"/>
  <c r="C30"/>
  <c r="C22"/>
  <c r="C21"/>
  <c r="C20"/>
  <c r="C19"/>
  <c r="C18"/>
  <c r="C17"/>
  <c r="C16"/>
  <c r="C15"/>
  <c r="C14"/>
  <c r="C13"/>
  <c r="C12"/>
  <c r="C11"/>
  <c r="C10"/>
  <c r="C9"/>
  <c r="C8"/>
  <c r="C7"/>
  <c r="C6"/>
  <c r="C5"/>
  <c r="E44"/>
  <c r="E43"/>
  <c r="E42"/>
  <c r="E41"/>
  <c r="E40"/>
  <c r="E39"/>
  <c r="E38"/>
  <c r="E37"/>
  <c r="E36"/>
  <c r="E35"/>
  <c r="E34"/>
  <c r="E33"/>
  <c r="E32"/>
  <c r="E31"/>
  <c r="E30"/>
  <c r="F53" i="3" l="1"/>
  <c r="L53"/>
  <c r="J53"/>
  <c r="N53"/>
  <c r="P53"/>
  <c r="H53"/>
  <c r="R53"/>
  <c r="J21" i="7"/>
  <c r="F43"/>
  <c r="J43" s="1"/>
  <c r="G5" i="2"/>
  <c r="I5" s="1"/>
  <c r="K5"/>
  <c r="G6"/>
  <c r="I6" s="1"/>
  <c r="K6"/>
  <c r="G7"/>
  <c r="I7" s="1"/>
  <c r="K7"/>
  <c r="G8"/>
  <c r="I8" s="1"/>
  <c r="K8"/>
  <c r="G9"/>
  <c r="I9" s="1"/>
  <c r="K9"/>
  <c r="G10"/>
  <c r="I10" s="1"/>
  <c r="K10"/>
  <c r="G11"/>
  <c r="I11" s="1"/>
  <c r="K11"/>
  <c r="G12"/>
  <c r="I12" s="1"/>
  <c r="K12"/>
  <c r="G13"/>
  <c r="I13" s="1"/>
  <c r="K13"/>
  <c r="G14"/>
  <c r="I14" s="1"/>
  <c r="K14"/>
  <c r="G15"/>
  <c r="I15" s="1"/>
  <c r="K15"/>
  <c r="G16"/>
  <c r="I16" s="1"/>
  <c r="K16"/>
  <c r="G17"/>
  <c r="I17" s="1"/>
  <c r="K17"/>
  <c r="G18"/>
  <c r="I18" s="1"/>
  <c r="K18"/>
  <c r="G19"/>
  <c r="I19" s="1"/>
  <c r="K19"/>
  <c r="G20"/>
  <c r="I20" s="1"/>
  <c r="K20"/>
  <c r="G21"/>
  <c r="I21" s="1"/>
  <c r="K21"/>
  <c r="G22"/>
  <c r="I22" s="1"/>
  <c r="K22"/>
  <c r="G30"/>
  <c r="I30" s="1"/>
  <c r="K30"/>
  <c r="G31"/>
  <c r="I31" s="1"/>
  <c r="K31"/>
  <c r="G32"/>
  <c r="I32" s="1"/>
  <c r="K32"/>
  <c r="G33"/>
  <c r="I33" s="1"/>
  <c r="K33"/>
  <c r="G34"/>
  <c r="I34" s="1"/>
  <c r="K34"/>
  <c r="G35"/>
  <c r="I35" s="1"/>
  <c r="K35"/>
  <c r="G36"/>
  <c r="I36" s="1"/>
  <c r="K36"/>
  <c r="G37"/>
  <c r="I37" s="1"/>
  <c r="K37"/>
  <c r="G38"/>
  <c r="I38" s="1"/>
  <c r="K38"/>
  <c r="G39"/>
  <c r="I39" s="1"/>
  <c r="K39"/>
  <c r="G40"/>
  <c r="I40" s="1"/>
  <c r="K40"/>
  <c r="G41"/>
  <c r="I41" s="1"/>
  <c r="K41"/>
  <c r="G42"/>
  <c r="I42" s="1"/>
  <c r="K42"/>
  <c r="G43"/>
  <c r="I43" s="1"/>
  <c r="K43"/>
  <c r="G44"/>
  <c r="I44" s="1"/>
  <c r="K44"/>
  <c r="E47"/>
  <c r="F47"/>
  <c r="J47"/>
  <c r="G5" i="1"/>
  <c r="I5" s="1"/>
  <c r="K5"/>
  <c r="G6"/>
  <c r="I6" s="1"/>
  <c r="K6"/>
  <c r="G7"/>
  <c r="I7" s="1"/>
  <c r="K7"/>
  <c r="G8"/>
  <c r="I8" s="1"/>
  <c r="K8"/>
  <c r="G9"/>
  <c r="I9" s="1"/>
  <c r="K9"/>
  <c r="G10"/>
  <c r="I10" s="1"/>
  <c r="K10"/>
  <c r="G11"/>
  <c r="I11" s="1"/>
  <c r="K11"/>
  <c r="G12"/>
  <c r="I12" s="1"/>
  <c r="K12"/>
  <c r="G13"/>
  <c r="I13" s="1"/>
  <c r="K13"/>
  <c r="G14"/>
  <c r="I14" s="1"/>
  <c r="K14"/>
  <c r="G15"/>
  <c r="I15" s="1"/>
  <c r="K15"/>
  <c r="G16"/>
  <c r="I16" s="1"/>
  <c r="K16"/>
  <c r="G17"/>
  <c r="I17" s="1"/>
  <c r="K17"/>
  <c r="G18"/>
  <c r="I18" s="1"/>
  <c r="K18"/>
  <c r="G19"/>
  <c r="I19" s="1"/>
  <c r="K19"/>
  <c r="G20"/>
  <c r="I20" s="1"/>
  <c r="K20"/>
  <c r="G21"/>
  <c r="I21" s="1"/>
  <c r="K21"/>
  <c r="G22"/>
  <c r="I22" s="1"/>
  <c r="K22"/>
  <c r="G29"/>
  <c r="I29" s="1"/>
  <c r="K29"/>
  <c r="G30"/>
  <c r="I30" s="1"/>
  <c r="K30"/>
  <c r="G31"/>
  <c r="I31" s="1"/>
  <c r="K31"/>
  <c r="G32"/>
  <c r="I32" s="1"/>
  <c r="K32"/>
  <c r="G33"/>
  <c r="I33" s="1"/>
  <c r="K33"/>
  <c r="G34"/>
  <c r="I34" s="1"/>
  <c r="K34"/>
  <c r="G35"/>
  <c r="I35" s="1"/>
  <c r="K35"/>
  <c r="G36"/>
  <c r="I36" s="1"/>
  <c r="K36"/>
  <c r="G37"/>
  <c r="I37" s="1"/>
  <c r="K37"/>
  <c r="G38"/>
  <c r="I38" s="1"/>
  <c r="K38"/>
  <c r="G39"/>
  <c r="I39" s="1"/>
  <c r="K39"/>
  <c r="G40"/>
  <c r="I40" s="1"/>
  <c r="K40"/>
  <c r="G41"/>
  <c r="I41" s="1"/>
  <c r="K41"/>
  <c r="G42"/>
  <c r="I42" s="1"/>
  <c r="K42"/>
  <c r="G43"/>
  <c r="I43" s="1"/>
  <c r="K43"/>
  <c r="F46"/>
  <c r="G46" s="1"/>
  <c r="J46"/>
  <c r="I46" l="1"/>
  <c r="K47" i="2"/>
  <c r="K46" i="1"/>
  <c r="G47" i="2"/>
  <c r="I47" s="1"/>
</calcChain>
</file>

<file path=xl/sharedStrings.xml><?xml version="1.0" encoding="utf-8"?>
<sst xmlns="http://schemas.openxmlformats.org/spreadsheetml/2006/main" count="460" uniqueCount="191">
  <si>
    <t>注１．現況用途地域の後に（　　）書きで指定建ぺい率を記入する。用途地域が複数に渡る場合は各々記入する。</t>
    <rPh sb="0" eb="1">
      <t>チュウ</t>
    </rPh>
    <rPh sb="3" eb="5">
      <t>ゲンキョウ</t>
    </rPh>
    <rPh sb="5" eb="7">
      <t>ヨウト</t>
    </rPh>
    <rPh sb="7" eb="9">
      <t>チイキ</t>
    </rPh>
    <rPh sb="10" eb="11">
      <t>アト</t>
    </rPh>
    <rPh sb="16" eb="17">
      <t>カ</t>
    </rPh>
    <rPh sb="19" eb="21">
      <t>シテイ</t>
    </rPh>
    <rPh sb="21" eb="22">
      <t>ケン</t>
    </rPh>
    <rPh sb="24" eb="25">
      <t>リツ</t>
    </rPh>
    <rPh sb="26" eb="28">
      <t>キニュウ</t>
    </rPh>
    <rPh sb="31" eb="33">
      <t>ヨウト</t>
    </rPh>
    <rPh sb="33" eb="35">
      <t>チイキ</t>
    </rPh>
    <rPh sb="36" eb="38">
      <t>フクスウ</t>
    </rPh>
    <rPh sb="39" eb="40">
      <t>ワタ</t>
    </rPh>
    <rPh sb="41" eb="43">
      <t>バアイ</t>
    </rPh>
    <rPh sb="44" eb="46">
      <t>オノオノ</t>
    </rPh>
    <rPh sb="46" eb="48">
      <t>キニュウ</t>
    </rPh>
    <phoneticPr fontId="3"/>
  </si>
  <si>
    <t>工業地域(60％)</t>
    <rPh sb="0" eb="2">
      <t>コウギョウ</t>
    </rPh>
    <rPh sb="2" eb="4">
      <t>チイキ</t>
    </rPh>
    <phoneticPr fontId="3"/>
  </si>
  <si>
    <t>工業地域(60％)　第１種住居地域(60％)</t>
    <rPh sb="0" eb="2">
      <t>コウギョウ</t>
    </rPh>
    <rPh sb="2" eb="4">
      <t>チイキ</t>
    </rPh>
    <rPh sb="10" eb="11">
      <t>ダイ</t>
    </rPh>
    <rPh sb="12" eb="13">
      <t>シュ</t>
    </rPh>
    <rPh sb="13" eb="15">
      <t>ジュウキョ</t>
    </rPh>
    <rPh sb="15" eb="17">
      <t>チイキ</t>
    </rPh>
    <phoneticPr fontId="3"/>
  </si>
  <si>
    <t>第１種中高層住居専用地域(60％)</t>
    <phoneticPr fontId="3"/>
  </si>
  <si>
    <t>第１種中高層住居専用地域(60％)　第１種住居地域(60％)</t>
  </si>
  <si>
    <t>第１種中高層住居専用地域(60％)　第１種住居地域(60％)</t>
    <rPh sb="18" eb="19">
      <t>ダイ</t>
    </rPh>
    <rPh sb="20" eb="21">
      <t>シュ</t>
    </rPh>
    <rPh sb="21" eb="23">
      <t>ジュウキョ</t>
    </rPh>
    <rPh sb="23" eb="25">
      <t>チイキ</t>
    </rPh>
    <phoneticPr fontId="3"/>
  </si>
  <si>
    <t>第１種住居地域(60％)　準工業地域(60％)</t>
    <rPh sb="13" eb="14">
      <t>ジュン</t>
    </rPh>
    <rPh sb="14" eb="16">
      <t>コウギョウ</t>
    </rPh>
    <rPh sb="16" eb="18">
      <t>チイキ</t>
    </rPh>
    <phoneticPr fontId="3"/>
  </si>
  <si>
    <t>第１種住居地域(60％)</t>
    <phoneticPr fontId="3"/>
  </si>
  <si>
    <t>第１種低層住居専用地域(50％)　第１種住居地域(60％)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</si>
  <si>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第１種中高層住居専用地域(60％)　第１種住居地域(60％)
第１種低層住居専用地域(60％)　　準工業地域(60％)</t>
    <rPh sb="31" eb="32">
      <t>ダイ</t>
    </rPh>
    <rPh sb="33" eb="34">
      <t>シュ</t>
    </rPh>
    <rPh sb="34" eb="36">
      <t>テイソウ</t>
    </rPh>
    <rPh sb="36" eb="38">
      <t>ジュウキョ</t>
    </rPh>
    <rPh sb="38" eb="40">
      <t>センヨウ</t>
    </rPh>
    <rPh sb="40" eb="42">
      <t>チイキ</t>
    </rPh>
    <rPh sb="49" eb="50">
      <t>ジュン</t>
    </rPh>
    <rPh sb="50" eb="52">
      <t>コウギョウ</t>
    </rPh>
    <rPh sb="52" eb="54">
      <t>チイキ</t>
    </rPh>
    <phoneticPr fontId="3"/>
  </si>
  <si>
    <t>第１種中高層住居専用地域(60％) 準工業地域(60％)</t>
    <rPh sb="18" eb="19">
      <t>ジュン</t>
    </rPh>
    <rPh sb="19" eb="21">
      <t>コウギョウ</t>
    </rPh>
    <rPh sb="21" eb="23">
      <t>チイキ</t>
    </rPh>
    <phoneticPr fontId="3"/>
  </si>
  <si>
    <t>工業専用地域(60％)</t>
    <phoneticPr fontId="3"/>
  </si>
  <si>
    <t>（％）</t>
    <phoneticPr fontId="3"/>
  </si>
  <si>
    <t>（㎡）</t>
    <phoneticPr fontId="3"/>
  </si>
  <si>
    <t>Ａ－Ｂ(％)</t>
    <phoneticPr fontId="3"/>
  </si>
  <si>
    <t>Ｂ(％)</t>
    <phoneticPr fontId="3"/>
  </si>
  <si>
    <t>Ａ(％)</t>
    <phoneticPr fontId="3"/>
  </si>
  <si>
    <t>（注1）</t>
    <rPh sb="1" eb="2">
      <t>チュウ</t>
    </rPh>
    <phoneticPr fontId="3"/>
  </si>
  <si>
    <t>建ぺい率</t>
    <rPh sb="0" eb="1">
      <t>ダテ</t>
    </rPh>
    <rPh sb="3" eb="4">
      <t>リツ</t>
    </rPh>
    <phoneticPr fontId="3"/>
  </si>
  <si>
    <t>地区面積合計</t>
    <rPh sb="0" eb="2">
      <t>チク</t>
    </rPh>
    <rPh sb="2" eb="4">
      <t>メンセキ</t>
    </rPh>
    <rPh sb="4" eb="6">
      <t>ゴウケイ</t>
    </rPh>
    <phoneticPr fontId="3"/>
  </si>
  <si>
    <t>増減</t>
    <rPh sb="0" eb="2">
      <t>ゾウゲン</t>
    </rPh>
    <phoneticPr fontId="3"/>
  </si>
  <si>
    <t>建ぺい率</t>
    <rPh sb="0" eb="1">
      <t>ケン</t>
    </rPh>
    <rPh sb="3" eb="4">
      <t>リツ</t>
    </rPh>
    <phoneticPr fontId="3"/>
  </si>
  <si>
    <t>建築面積合計</t>
    <rPh sb="0" eb="2">
      <t>ケンチク</t>
    </rPh>
    <rPh sb="2" eb="4">
      <t>メンセキ</t>
    </rPh>
    <rPh sb="4" eb="6">
      <t>ゴウケイ</t>
    </rPh>
    <phoneticPr fontId="3"/>
  </si>
  <si>
    <t>宅地面積合計</t>
    <rPh sb="0" eb="2">
      <t>タクチ</t>
    </rPh>
    <rPh sb="2" eb="4">
      <t>メンセキ</t>
    </rPh>
    <rPh sb="4" eb="6">
      <t>ゴウケイ</t>
    </rPh>
    <phoneticPr fontId="3"/>
  </si>
  <si>
    <t>現況用途地域及び指定建ぺい率</t>
    <rPh sb="0" eb="2">
      <t>ゲンキョウ</t>
    </rPh>
    <rPh sb="2" eb="4">
      <t>ヨウト</t>
    </rPh>
    <rPh sb="4" eb="6">
      <t>チイキ</t>
    </rPh>
    <rPh sb="6" eb="7">
      <t>オヨ</t>
    </rPh>
    <rPh sb="8" eb="10">
      <t>シテイ</t>
    </rPh>
    <rPh sb="10" eb="11">
      <t>ダテ</t>
    </rPh>
    <rPh sb="13" eb="14">
      <t>リツ</t>
    </rPh>
    <phoneticPr fontId="3"/>
  </si>
  <si>
    <t>グロス建ぺい率</t>
    <rPh sb="3" eb="4">
      <t>ケン</t>
    </rPh>
    <rPh sb="6" eb="7">
      <t>リツ</t>
    </rPh>
    <phoneticPr fontId="3"/>
  </si>
  <si>
    <t>建ぺい率の</t>
    <rPh sb="0" eb="1">
      <t>ケン</t>
    </rPh>
    <rPh sb="3" eb="4">
      <t>リツ</t>
    </rPh>
    <phoneticPr fontId="3"/>
  </si>
  <si>
    <t>前　回</t>
    <rPh sb="0" eb="1">
      <t>マエ</t>
    </rPh>
    <rPh sb="2" eb="3">
      <t>カイ</t>
    </rPh>
    <phoneticPr fontId="3"/>
  </si>
  <si>
    <t>ネット建ぺい率</t>
    <rPh sb="3" eb="4">
      <t>ケン</t>
    </rPh>
    <rPh sb="6" eb="7">
      <t>リツ</t>
    </rPh>
    <phoneticPr fontId="3"/>
  </si>
  <si>
    <t>地　区　名</t>
    <rPh sb="0" eb="1">
      <t>チ</t>
    </rPh>
    <rPh sb="2" eb="3">
      <t>ク</t>
    </rPh>
    <rPh sb="4" eb="5">
      <t>メイ</t>
    </rPh>
    <phoneticPr fontId="3"/>
  </si>
  <si>
    <t>工業専用地域(60％)</t>
    <rPh sb="0" eb="2">
      <t>コウギョウ</t>
    </rPh>
    <rPh sb="2" eb="4">
      <t>センヨウ</t>
    </rPh>
    <rPh sb="4" eb="6">
      <t>チイキ</t>
    </rPh>
    <phoneticPr fontId="3"/>
  </si>
  <si>
    <t>商業地域(80％)</t>
    <rPh sb="0" eb="2">
      <t>ショウギョウ</t>
    </rPh>
    <rPh sb="2" eb="4">
      <t>チイキ</t>
    </rPh>
    <phoneticPr fontId="3"/>
  </si>
  <si>
    <t>商業地域(80％)　第１種住居地域(60％)</t>
    <rPh sb="0" eb="2">
      <t>ショウギョウ</t>
    </rPh>
    <rPh sb="2" eb="4">
      <t>チイキ</t>
    </rPh>
    <phoneticPr fontId="3"/>
  </si>
  <si>
    <t>第１種低層住居専用地域(50％)
第１種住居地域(60％)　第２種住居地域(60％)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rPh sb="30" eb="31">
      <t>ダイ</t>
    </rPh>
    <rPh sb="32" eb="33">
      <t>シュ</t>
    </rPh>
    <rPh sb="33" eb="35">
      <t>ジュウキョ</t>
    </rPh>
    <rPh sb="35" eb="37">
      <t>チイキ</t>
    </rPh>
    <phoneticPr fontId="3"/>
  </si>
  <si>
    <t>第１種低層住居専用地域(50％)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</si>
  <si>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第１種中高層住居専用地域(60％)　第１種住居地域(60％)</t>
    <rPh sb="2" eb="3">
      <t>シュ</t>
    </rPh>
    <phoneticPr fontId="3"/>
  </si>
  <si>
    <t>第１種中高層住居専用地域(60％)</t>
    <rPh sb="2" eb="3">
      <t>シュ</t>
    </rPh>
    <phoneticPr fontId="3"/>
  </si>
  <si>
    <t>第１種中高層住居専用地域(60％)　第２種住居地域(60％)</t>
    <phoneticPr fontId="3"/>
  </si>
  <si>
    <t>第２種住居地域(60％)</t>
    <phoneticPr fontId="3"/>
  </si>
  <si>
    <t>第１種中高層住居専用地域(60％)　第２種住居地域(60％)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rPh sb="18" eb="19">
      <t>ダイ</t>
    </rPh>
    <rPh sb="20" eb="21">
      <t>シュ</t>
    </rPh>
    <rPh sb="21" eb="23">
      <t>ジュウキョ</t>
    </rPh>
    <rPh sb="23" eb="25">
      <t>チイキ</t>
    </rPh>
    <phoneticPr fontId="3"/>
  </si>
  <si>
    <t>注２．現況用途地域の後に（　）書きで指定容積率を記入する。用途地域が複数に渡る場合は各々記入する。</t>
    <rPh sb="0" eb="1">
      <t>チュウ</t>
    </rPh>
    <rPh sb="3" eb="5">
      <t>ゲンキョウ</t>
    </rPh>
    <rPh sb="5" eb="7">
      <t>ヨウト</t>
    </rPh>
    <rPh sb="7" eb="9">
      <t>チイキ</t>
    </rPh>
    <rPh sb="10" eb="11">
      <t>アト</t>
    </rPh>
    <rPh sb="15" eb="16">
      <t>カ</t>
    </rPh>
    <rPh sb="18" eb="20">
      <t>シテイ</t>
    </rPh>
    <rPh sb="20" eb="23">
      <t>ヨウセキリツ</t>
    </rPh>
    <rPh sb="24" eb="26">
      <t>キニュウ</t>
    </rPh>
    <rPh sb="29" eb="31">
      <t>ヨウト</t>
    </rPh>
    <rPh sb="31" eb="33">
      <t>チイキ</t>
    </rPh>
    <rPh sb="34" eb="36">
      <t>フクスウ</t>
    </rPh>
    <rPh sb="37" eb="38">
      <t>ワタ</t>
    </rPh>
    <rPh sb="39" eb="41">
      <t>バアイ</t>
    </rPh>
    <rPh sb="42" eb="44">
      <t>オノオノ</t>
    </rPh>
    <rPh sb="44" eb="46">
      <t>キニュウ</t>
    </rPh>
    <phoneticPr fontId="3"/>
  </si>
  <si>
    <t>注１．非課税分の面積についてデータ収集が不可能な場合は、非課税分の建物の地区内建物に占める割合を、その旨明記して記入する。</t>
    <rPh sb="0" eb="1">
      <t>チュウ</t>
    </rPh>
    <rPh sb="3" eb="4">
      <t>ヒ</t>
    </rPh>
    <rPh sb="4" eb="6">
      <t>カゼイ</t>
    </rPh>
    <rPh sb="6" eb="7">
      <t>ブン</t>
    </rPh>
    <rPh sb="8" eb="10">
      <t>メンセキ</t>
    </rPh>
    <rPh sb="17" eb="19">
      <t>シュウシュウ</t>
    </rPh>
    <rPh sb="20" eb="23">
      <t>フカノウ</t>
    </rPh>
    <rPh sb="24" eb="26">
      <t>バアイ</t>
    </rPh>
    <rPh sb="28" eb="29">
      <t>ヒ</t>
    </rPh>
    <rPh sb="29" eb="31">
      <t>カゼイ</t>
    </rPh>
    <rPh sb="31" eb="32">
      <t>ブン</t>
    </rPh>
    <rPh sb="33" eb="35">
      <t>タテモノ</t>
    </rPh>
    <rPh sb="36" eb="39">
      <t>チクナイ</t>
    </rPh>
    <rPh sb="39" eb="41">
      <t>タテモノ</t>
    </rPh>
    <rPh sb="42" eb="43">
      <t>シ</t>
    </rPh>
    <rPh sb="45" eb="47">
      <t>ワリアイ</t>
    </rPh>
    <rPh sb="51" eb="52">
      <t>ムネ</t>
    </rPh>
    <rPh sb="52" eb="54">
      <t>メイキ</t>
    </rPh>
    <rPh sb="56" eb="58">
      <t>キニュウ</t>
    </rPh>
    <phoneticPr fontId="3"/>
  </si>
  <si>
    <t>用途地域指定区域計</t>
    <rPh sb="0" eb="2">
      <t>ヨウト</t>
    </rPh>
    <rPh sb="2" eb="4">
      <t>チイキ</t>
    </rPh>
    <rPh sb="4" eb="6">
      <t>シテイ</t>
    </rPh>
    <rPh sb="6" eb="8">
      <t>クイキ</t>
    </rPh>
    <rPh sb="8" eb="9">
      <t>ケイ</t>
    </rPh>
    <phoneticPr fontId="3"/>
  </si>
  <si>
    <t>工業地域(200％)</t>
    <rPh sb="0" eb="2">
      <t>コウギョウ</t>
    </rPh>
    <rPh sb="2" eb="4">
      <t>チイキ</t>
    </rPh>
    <phoneticPr fontId="3"/>
  </si>
  <si>
    <t>工業地域(200％)　第１種住居地域(200％)</t>
    <rPh sb="0" eb="2">
      <t>コウギョウ</t>
    </rPh>
    <rPh sb="2" eb="4">
      <t>チイキ</t>
    </rPh>
    <rPh sb="11" eb="12">
      <t>ダイ</t>
    </rPh>
    <rPh sb="13" eb="14">
      <t>シュ</t>
    </rPh>
    <rPh sb="14" eb="16">
      <t>ジュウキョ</t>
    </rPh>
    <rPh sb="16" eb="18">
      <t>チイキ</t>
    </rPh>
    <phoneticPr fontId="3"/>
  </si>
  <si>
    <t>第１種中高層住居専用地域(200％)</t>
    <phoneticPr fontId="3"/>
  </si>
  <si>
    <t>第１種中高層住居専用地域(200％)　第１種住居地域(200％)</t>
    <rPh sb="19" eb="20">
      <t>ダイ</t>
    </rPh>
    <rPh sb="21" eb="22">
      <t>シュ</t>
    </rPh>
    <rPh sb="22" eb="24">
      <t>ジュウキョ</t>
    </rPh>
    <rPh sb="24" eb="26">
      <t>チイキ</t>
    </rPh>
    <phoneticPr fontId="3"/>
  </si>
  <si>
    <t>第１種住居地域(200％)　準工業地域(200％)</t>
    <rPh sb="14" eb="15">
      <t>ジュン</t>
    </rPh>
    <rPh sb="15" eb="17">
      <t>コウギョウ</t>
    </rPh>
    <rPh sb="17" eb="19">
      <t>チイキ</t>
    </rPh>
    <phoneticPr fontId="3"/>
  </si>
  <si>
    <t>第１種住居地域(200％)</t>
    <phoneticPr fontId="3"/>
  </si>
  <si>
    <t>第１種低層住居専用地域(80％)　第１種住居地域(200％)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</si>
  <si>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第１種中高層住居専用地域(200％)　第１種住居地域(200％)
第１種低層住居専用地域(80％)　　準工業地域(200％)</t>
    <rPh sb="33" eb="34">
      <t>ダイ</t>
    </rPh>
    <rPh sb="35" eb="36">
      <t>シュ</t>
    </rPh>
    <rPh sb="36" eb="38">
      <t>テイソウ</t>
    </rPh>
    <rPh sb="38" eb="40">
      <t>ジュウキョ</t>
    </rPh>
    <rPh sb="40" eb="42">
      <t>センヨウ</t>
    </rPh>
    <rPh sb="42" eb="44">
      <t>チイキ</t>
    </rPh>
    <rPh sb="51" eb="52">
      <t>ジュン</t>
    </rPh>
    <rPh sb="52" eb="54">
      <t>コウギョウ</t>
    </rPh>
    <rPh sb="54" eb="56">
      <t>チイキ</t>
    </rPh>
    <phoneticPr fontId="3"/>
  </si>
  <si>
    <t>第１種中高層住居専用地域(200％)　準工業地域(200％)</t>
    <rPh sb="19" eb="20">
      <t>ジュン</t>
    </rPh>
    <rPh sb="20" eb="22">
      <t>コウギョウ</t>
    </rPh>
    <rPh sb="22" eb="24">
      <t>チイキ</t>
    </rPh>
    <phoneticPr fontId="3"/>
  </si>
  <si>
    <t>工業専用地域(200％)</t>
    <phoneticPr fontId="3"/>
  </si>
  <si>
    <t>（注2）</t>
    <rPh sb="1" eb="2">
      <t>チュウ</t>
    </rPh>
    <phoneticPr fontId="3"/>
  </si>
  <si>
    <t>容積率</t>
    <rPh sb="0" eb="2">
      <t>ヨウセキ</t>
    </rPh>
    <rPh sb="2" eb="3">
      <t>リツ</t>
    </rPh>
    <phoneticPr fontId="3"/>
  </si>
  <si>
    <t>容積率</t>
    <rPh sb="0" eb="3">
      <t>ヨウセキリツ</t>
    </rPh>
    <phoneticPr fontId="3"/>
  </si>
  <si>
    <t>延床面積合計</t>
    <rPh sb="0" eb="1">
      <t>ノ</t>
    </rPh>
    <rPh sb="1" eb="2">
      <t>ユカ</t>
    </rPh>
    <rPh sb="2" eb="4">
      <t>メンセキ</t>
    </rPh>
    <rPh sb="4" eb="6">
      <t>ゴウケイ</t>
    </rPh>
    <phoneticPr fontId="3"/>
  </si>
  <si>
    <t>現況用途地域及び指定容積率</t>
    <rPh sb="0" eb="2">
      <t>ゲンキョウ</t>
    </rPh>
    <rPh sb="2" eb="4">
      <t>ヨウト</t>
    </rPh>
    <rPh sb="4" eb="6">
      <t>チイキ</t>
    </rPh>
    <rPh sb="6" eb="7">
      <t>オヨ</t>
    </rPh>
    <rPh sb="8" eb="10">
      <t>シテイ</t>
    </rPh>
    <rPh sb="10" eb="13">
      <t>ヨウセキリツ</t>
    </rPh>
    <phoneticPr fontId="3"/>
  </si>
  <si>
    <t>グロス容積率</t>
    <rPh sb="3" eb="6">
      <t>ヨウセキリツ</t>
    </rPh>
    <phoneticPr fontId="3"/>
  </si>
  <si>
    <t>容積率の</t>
    <rPh sb="0" eb="2">
      <t>ヨウセキ</t>
    </rPh>
    <rPh sb="2" eb="3">
      <t>リツ</t>
    </rPh>
    <phoneticPr fontId="3"/>
  </si>
  <si>
    <t>ネット容積率</t>
    <rPh sb="3" eb="5">
      <t>ヨウセキ</t>
    </rPh>
    <rPh sb="5" eb="6">
      <t>リツ</t>
    </rPh>
    <phoneticPr fontId="3"/>
  </si>
  <si>
    <t>工業専用地域(200％)</t>
    <rPh sb="0" eb="2">
      <t>コウギョウ</t>
    </rPh>
    <rPh sb="2" eb="4">
      <t>センヨウ</t>
    </rPh>
    <rPh sb="4" eb="6">
      <t>チイキ</t>
    </rPh>
    <phoneticPr fontId="3"/>
  </si>
  <si>
    <t>商業地域(400％)</t>
    <rPh sb="0" eb="2">
      <t>ショウギョウ</t>
    </rPh>
    <rPh sb="2" eb="4">
      <t>チイキ</t>
    </rPh>
    <phoneticPr fontId="3"/>
  </si>
  <si>
    <t>商業地域(400％)　第１種住居地域(200％)</t>
    <rPh sb="0" eb="2">
      <t>ショウギョウ</t>
    </rPh>
    <rPh sb="2" eb="4">
      <t>チイキ</t>
    </rPh>
    <phoneticPr fontId="3"/>
  </si>
  <si>
    <t>第１種低層住居専用地域(80％)
第１種住居地域(200％)　第２種住居地域(200％)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rPh sb="31" eb="32">
      <t>ダイ</t>
    </rPh>
    <rPh sb="33" eb="34">
      <t>シュ</t>
    </rPh>
    <rPh sb="34" eb="36">
      <t>ジュウキョ</t>
    </rPh>
    <rPh sb="36" eb="38">
      <t>チイキ</t>
    </rPh>
    <phoneticPr fontId="3"/>
  </si>
  <si>
    <t>第１種低層住居専用地域(80％)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</si>
  <si>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第１種中高層住居専用地域(200％)　第１種住居地域(200％)</t>
    <rPh sb="2" eb="3">
      <t>シュ</t>
    </rPh>
    <phoneticPr fontId="3"/>
  </si>
  <si>
    <t>第１種中高層住居専用地域(200％)</t>
    <rPh sb="2" eb="3">
      <t>シュ</t>
    </rPh>
    <phoneticPr fontId="3"/>
  </si>
  <si>
    <t>第１種中高層住居専用地域(200％)　第２種住居地域(200％)</t>
    <phoneticPr fontId="3"/>
  </si>
  <si>
    <t>第２種住居地域(200％)</t>
    <phoneticPr fontId="3"/>
  </si>
  <si>
    <t>第１種中高層住居専用地域(200％)　第２種住居地域(200％)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rPh sb="19" eb="20">
      <t>ダイ</t>
    </rPh>
    <rPh sb="21" eb="22">
      <t>シュ</t>
    </rPh>
    <rPh sb="22" eb="24">
      <t>ジュウキョ</t>
    </rPh>
    <rPh sb="24" eb="26">
      <t>チイキ</t>
    </rPh>
    <phoneticPr fontId="3"/>
  </si>
  <si>
    <t>下　市　田　 1</t>
  </si>
  <si>
    <t>下　市　田　 2</t>
  </si>
  <si>
    <t>下　市　田　 3</t>
  </si>
  <si>
    <t>下　市　田 　4</t>
  </si>
  <si>
    <t>下　市　田　 5</t>
  </si>
  <si>
    <t>下　市　田　 6</t>
  </si>
  <si>
    <t>下　市　田　 7</t>
  </si>
  <si>
    <t>下　市　田　 8</t>
  </si>
  <si>
    <t>下　市　田　 9</t>
  </si>
  <si>
    <t>下　市　田  10</t>
  </si>
  <si>
    <t>下　市　田  11</t>
  </si>
  <si>
    <t>下  市  田  12</t>
  </si>
  <si>
    <t>下  市  田  13</t>
  </si>
  <si>
    <t>下  市  田  14</t>
  </si>
  <si>
    <t>下  市  田  15</t>
  </si>
  <si>
    <t>下  市  田  16</t>
  </si>
  <si>
    <t>下  市  田  17</t>
  </si>
  <si>
    <t>下  市  田  18</t>
  </si>
  <si>
    <t>下  市  田  19</t>
  </si>
  <si>
    <t>吉      田   1</t>
  </si>
  <si>
    <t>吉      田   2</t>
  </si>
  <si>
    <t>吉      田   3</t>
  </si>
  <si>
    <t>吉      田　 4</t>
  </si>
  <si>
    <t>吉   　 田　 5</t>
  </si>
  <si>
    <t>吉   　 田　 6</t>
  </si>
  <si>
    <t>吉   　 田　 7</t>
  </si>
  <si>
    <t>吉   　 田　 8</t>
  </si>
  <si>
    <t>吉   　 田　 9</t>
  </si>
  <si>
    <t>吉   　 田　10</t>
  </si>
  <si>
    <t>吉   　 田　11</t>
  </si>
  <si>
    <t>吉   　 田　12</t>
  </si>
  <si>
    <t>山　    吹 　1</t>
  </si>
  <si>
    <t>山　    吹 　2</t>
  </si>
  <si>
    <t>住　　宅</t>
    <rPh sb="0" eb="1">
      <t>ジュウ</t>
    </rPh>
    <rPh sb="3" eb="4">
      <t>タク</t>
    </rPh>
    <phoneticPr fontId="3"/>
  </si>
  <si>
    <t>工場・倉庫</t>
    <rPh sb="0" eb="2">
      <t>コウジョウ</t>
    </rPh>
    <rPh sb="3" eb="5">
      <t>ソウコ</t>
    </rPh>
    <phoneticPr fontId="3"/>
  </si>
  <si>
    <t>専用工場・倉庫</t>
    <rPh sb="0" eb="2">
      <t>センヨウ</t>
    </rPh>
    <rPh sb="2" eb="4">
      <t>コウジョウ</t>
    </rPh>
    <rPh sb="5" eb="7">
      <t>ソウコ</t>
    </rPh>
    <phoneticPr fontId="3"/>
  </si>
  <si>
    <t>店舗・事務所</t>
    <rPh sb="0" eb="2">
      <t>テンポ</t>
    </rPh>
    <rPh sb="3" eb="5">
      <t>ジム</t>
    </rPh>
    <rPh sb="5" eb="6">
      <t>ジョ</t>
    </rPh>
    <phoneticPr fontId="3"/>
  </si>
  <si>
    <t>専用店舗・</t>
    <rPh sb="0" eb="2">
      <t>センヨウ</t>
    </rPh>
    <rPh sb="2" eb="4">
      <t>テンポ</t>
    </rPh>
    <phoneticPr fontId="3"/>
  </si>
  <si>
    <t>そ　の　他</t>
    <rPh sb="4" eb="5">
      <t>タ</t>
    </rPh>
    <phoneticPr fontId="3"/>
  </si>
  <si>
    <t>合　　計</t>
    <rPh sb="0" eb="1">
      <t>ゴウ</t>
    </rPh>
    <rPh sb="3" eb="4">
      <t>ケイ</t>
    </rPh>
    <phoneticPr fontId="3"/>
  </si>
  <si>
    <t>地　区　名</t>
  </si>
  <si>
    <t xml:space="preserve"> </t>
    <phoneticPr fontId="3"/>
  </si>
  <si>
    <t>併用住宅</t>
    <rPh sb="0" eb="2">
      <t>ヘイヨウ</t>
    </rPh>
    <rPh sb="2" eb="4">
      <t>ジュウタク</t>
    </rPh>
    <phoneticPr fontId="3"/>
  </si>
  <si>
    <t>　</t>
    <phoneticPr fontId="3"/>
  </si>
  <si>
    <t>事務所</t>
    <rPh sb="0" eb="3">
      <t>ジムショ</t>
    </rPh>
    <phoneticPr fontId="3"/>
  </si>
  <si>
    <t>延面積</t>
    <rPh sb="0" eb="1">
      <t>ノ</t>
    </rPh>
    <rPh sb="1" eb="3">
      <t>メンセキ</t>
    </rPh>
    <phoneticPr fontId="3"/>
  </si>
  <si>
    <t>比 率</t>
    <rPh sb="0" eb="1">
      <t>ヒ</t>
    </rPh>
    <rPh sb="2" eb="3">
      <t>リツ</t>
    </rPh>
    <phoneticPr fontId="3"/>
  </si>
  <si>
    <t>(㎡)</t>
    <phoneticPr fontId="3"/>
  </si>
  <si>
    <t>注）課税台帳上の建物の種類との対応は以下のようにする。この他に、建物の種類が定められている場合は適宜対応させる。</t>
    <rPh sb="0" eb="1">
      <t>チュウ</t>
    </rPh>
    <rPh sb="2" eb="4">
      <t>カゼイ</t>
    </rPh>
    <rPh sb="4" eb="6">
      <t>ダイチョウ</t>
    </rPh>
    <rPh sb="6" eb="7">
      <t>ウエ</t>
    </rPh>
    <rPh sb="8" eb="10">
      <t>タテモノ</t>
    </rPh>
    <rPh sb="11" eb="13">
      <t>シュルイ</t>
    </rPh>
    <rPh sb="15" eb="17">
      <t>タイオウ</t>
    </rPh>
    <rPh sb="18" eb="20">
      <t>イカ</t>
    </rPh>
    <rPh sb="29" eb="30">
      <t>ホカ</t>
    </rPh>
    <rPh sb="32" eb="34">
      <t>タテモノ</t>
    </rPh>
    <rPh sb="35" eb="37">
      <t>シュルイ</t>
    </rPh>
    <rPh sb="38" eb="39">
      <t>サダ</t>
    </rPh>
    <rPh sb="45" eb="47">
      <t>バアイ</t>
    </rPh>
    <rPh sb="48" eb="50">
      <t>テキギ</t>
    </rPh>
    <rPh sb="50" eb="52">
      <t>タイオウ</t>
    </rPh>
    <phoneticPr fontId="3"/>
  </si>
  <si>
    <t>上の表の区分</t>
    <rPh sb="0" eb="1">
      <t>ウエ</t>
    </rPh>
    <rPh sb="2" eb="3">
      <t>ヒョウ</t>
    </rPh>
    <rPh sb="4" eb="6">
      <t>クブン</t>
    </rPh>
    <phoneticPr fontId="3"/>
  </si>
  <si>
    <t>課税台帳上の建物の種類</t>
    <rPh sb="0" eb="2">
      <t>カゼイ</t>
    </rPh>
    <rPh sb="2" eb="4">
      <t>ダイチョウ</t>
    </rPh>
    <rPh sb="4" eb="5">
      <t>ウエ</t>
    </rPh>
    <rPh sb="6" eb="8">
      <t>タテモノ</t>
    </rPh>
    <rPh sb="9" eb="11">
      <t>シュルイ</t>
    </rPh>
    <phoneticPr fontId="3"/>
  </si>
  <si>
    <t>　住宅</t>
    <rPh sb="1" eb="3">
      <t>ジュウタク</t>
    </rPh>
    <phoneticPr fontId="3"/>
  </si>
  <si>
    <t>　住宅、寄宿舎、共同住宅</t>
    <rPh sb="1" eb="3">
      <t>ジュウタク</t>
    </rPh>
    <rPh sb="4" eb="7">
      <t>キシュクシャ</t>
    </rPh>
    <rPh sb="8" eb="10">
      <t>キョウドウ</t>
    </rPh>
    <rPh sb="10" eb="12">
      <t>ジュウタク</t>
    </rPh>
    <phoneticPr fontId="3"/>
  </si>
  <si>
    <t>　工場・倉庫</t>
    <rPh sb="1" eb="3">
      <t>コウジョウ</t>
    </rPh>
    <rPh sb="4" eb="6">
      <t>ソウコ</t>
    </rPh>
    <phoneticPr fontId="3"/>
  </si>
  <si>
    <t>　工場、倉庫、車庫、発電所及び変電所</t>
    <rPh sb="1" eb="3">
      <t>コウジョウ</t>
    </rPh>
    <rPh sb="4" eb="6">
      <t>ソウコ</t>
    </rPh>
    <rPh sb="7" eb="9">
      <t>シャコ</t>
    </rPh>
    <rPh sb="10" eb="13">
      <t>ハツデンショ</t>
    </rPh>
    <rPh sb="13" eb="14">
      <t>オヨ</t>
    </rPh>
    <rPh sb="15" eb="18">
      <t>ヘンデンショ</t>
    </rPh>
    <phoneticPr fontId="3"/>
  </si>
  <si>
    <t>　店舗・事務所</t>
    <rPh sb="1" eb="3">
      <t>テンポ</t>
    </rPh>
    <rPh sb="4" eb="7">
      <t>ジムショ</t>
    </rPh>
    <phoneticPr fontId="3"/>
  </si>
  <si>
    <t>　店舗、事務所、旅館、料理店</t>
    <rPh sb="1" eb="3">
      <t>テンポ</t>
    </rPh>
    <rPh sb="4" eb="7">
      <t>ジムショ</t>
    </rPh>
    <rPh sb="8" eb="10">
      <t>リョカン</t>
    </rPh>
    <rPh sb="11" eb="14">
      <t>リョウリテン</t>
    </rPh>
    <phoneticPr fontId="3"/>
  </si>
  <si>
    <t>　農林漁業の納屋は、工場・倉庫でなく、住宅に含める。</t>
    <rPh sb="1" eb="3">
      <t>ノウリン</t>
    </rPh>
    <rPh sb="3" eb="5">
      <t>ギョギョウ</t>
    </rPh>
    <rPh sb="6" eb="8">
      <t>ナヤ</t>
    </rPh>
    <rPh sb="10" eb="12">
      <t>コウジョウ</t>
    </rPh>
    <rPh sb="13" eb="15">
      <t>ソウコ</t>
    </rPh>
    <rPh sb="19" eb="21">
      <t>ジュウタク</t>
    </rPh>
    <rPh sb="22" eb="23">
      <t>フク</t>
    </rPh>
    <phoneticPr fontId="3"/>
  </si>
  <si>
    <t>全建物</t>
    <rPh sb="0" eb="1">
      <t>ゼン</t>
    </rPh>
    <rPh sb="1" eb="3">
      <t>タテモノ</t>
    </rPh>
    <phoneticPr fontId="3"/>
  </si>
  <si>
    <t>0～4年</t>
    <rPh sb="3" eb="4">
      <t>ネン</t>
    </rPh>
    <phoneticPr fontId="3"/>
  </si>
  <si>
    <t>5～9年</t>
    <rPh sb="3" eb="4">
      <t>ネン</t>
    </rPh>
    <phoneticPr fontId="3"/>
  </si>
  <si>
    <t>10～14年</t>
    <rPh sb="5" eb="6">
      <t>ネン</t>
    </rPh>
    <phoneticPr fontId="3"/>
  </si>
  <si>
    <t>15～19年</t>
    <rPh sb="5" eb="6">
      <t>ネン</t>
    </rPh>
    <phoneticPr fontId="3"/>
  </si>
  <si>
    <t>20～24年</t>
    <rPh sb="5" eb="6">
      <t>ネン</t>
    </rPh>
    <phoneticPr fontId="3"/>
  </si>
  <si>
    <t>25～29年</t>
    <rPh sb="5" eb="6">
      <t>ネン</t>
    </rPh>
    <phoneticPr fontId="3"/>
  </si>
  <si>
    <t>30年以上</t>
    <rPh sb="2" eb="3">
      <t>ネン</t>
    </rPh>
    <rPh sb="3" eb="5">
      <t>イジョウ</t>
    </rPh>
    <phoneticPr fontId="3"/>
  </si>
  <si>
    <t>地区名</t>
    <rPh sb="0" eb="3">
      <t>チクメイ</t>
    </rPh>
    <phoneticPr fontId="3"/>
  </si>
  <si>
    <t>棟　数</t>
    <rPh sb="0" eb="1">
      <t>ムネ</t>
    </rPh>
    <rPh sb="2" eb="3">
      <t>スウ</t>
    </rPh>
    <phoneticPr fontId="3"/>
  </si>
  <si>
    <t xml:space="preserve">棟 </t>
    <rPh sb="0" eb="1">
      <t>ムネ</t>
    </rPh>
    <phoneticPr fontId="3"/>
  </si>
  <si>
    <t xml:space="preserve">％ </t>
    <phoneticPr fontId="3"/>
  </si>
  <si>
    <t>番 号</t>
    <rPh sb="0" eb="1">
      <t>バン</t>
    </rPh>
    <rPh sb="2" eb="3">
      <t>ゴウ</t>
    </rPh>
    <phoneticPr fontId="3"/>
  </si>
  <si>
    <t>所　在　地</t>
    <rPh sb="0" eb="1">
      <t>トコロ</t>
    </rPh>
    <rPh sb="2" eb="3">
      <t>ザイ</t>
    </rPh>
    <rPh sb="4" eb="5">
      <t>チ</t>
    </rPh>
    <phoneticPr fontId="3"/>
  </si>
  <si>
    <t>店　舗　名　称</t>
    <rPh sb="0" eb="1">
      <t>ミセ</t>
    </rPh>
    <rPh sb="2" eb="3">
      <t>ホ</t>
    </rPh>
    <rPh sb="4" eb="5">
      <t>メイ</t>
    </rPh>
    <rPh sb="6" eb="7">
      <t>ショウ</t>
    </rPh>
    <phoneticPr fontId="3"/>
  </si>
  <si>
    <t>建物設置者</t>
    <rPh sb="0" eb="2">
      <t>タテモノ</t>
    </rPh>
    <rPh sb="2" eb="4">
      <t>セッチ</t>
    </rPh>
    <rPh sb="4" eb="5">
      <t>シャ</t>
    </rPh>
    <phoneticPr fontId="3"/>
  </si>
  <si>
    <t>住　　所</t>
    <rPh sb="0" eb="1">
      <t>ジュウ</t>
    </rPh>
    <rPh sb="3" eb="4">
      <t>トコロ</t>
    </rPh>
    <phoneticPr fontId="3"/>
  </si>
  <si>
    <t>開店日</t>
    <rPh sb="0" eb="3">
      <t>カイテンビ</t>
    </rPh>
    <phoneticPr fontId="3"/>
  </si>
  <si>
    <t>店舗面積</t>
    <rPh sb="0" eb="2">
      <t>テンポ</t>
    </rPh>
    <rPh sb="2" eb="4">
      <t>メンセキ</t>
    </rPh>
    <phoneticPr fontId="3"/>
  </si>
  <si>
    <t>核テナント</t>
    <rPh sb="0" eb="1">
      <t>カク</t>
    </rPh>
    <phoneticPr fontId="3"/>
  </si>
  <si>
    <t>立地法
届出</t>
    <rPh sb="0" eb="2">
      <t>リッチ</t>
    </rPh>
    <rPh sb="2" eb="3">
      <t>ホウ</t>
    </rPh>
    <rPh sb="4" eb="5">
      <t>トド</t>
    </rPh>
    <rPh sb="5" eb="6">
      <t>デ</t>
    </rPh>
    <phoneticPr fontId="3"/>
  </si>
  <si>
    <t>①</t>
    <phoneticPr fontId="3"/>
  </si>
  <si>
    <t>スーパー</t>
  </si>
  <si>
    <t>○</t>
  </si>
  <si>
    <t>山吹4515外</t>
  </si>
  <si>
    <t>愛知県稲沢市天池五反田町1番地</t>
  </si>
  <si>
    <t>山吹4078-1外</t>
  </si>
  <si>
    <t>埼玉県本庄市東富田88-2</t>
  </si>
  <si>
    <t>②</t>
    <phoneticPr fontId="3"/>
  </si>
  <si>
    <t>③</t>
    <phoneticPr fontId="3"/>
  </si>
  <si>
    <t>アピタ高森店</t>
    <phoneticPr fontId="3"/>
  </si>
  <si>
    <t>カインズホーム高森店</t>
    <phoneticPr fontId="3"/>
  </si>
  <si>
    <t>ユニー(株)</t>
    <rPh sb="4" eb="5">
      <t>カブ</t>
    </rPh>
    <phoneticPr fontId="3"/>
  </si>
  <si>
    <t>(株)カインズ</t>
    <rPh sb="1" eb="2">
      <t>カブ</t>
    </rPh>
    <phoneticPr fontId="3"/>
  </si>
  <si>
    <t>(株)高森ショッピングセンター</t>
    <rPh sb="1" eb="2">
      <t>カブ</t>
    </rPh>
    <phoneticPr fontId="3"/>
  </si>
  <si>
    <t>(株)キラヤ</t>
    <rPh sb="1" eb="2">
      <t>カブ</t>
    </rPh>
    <phoneticPr fontId="3"/>
  </si>
  <si>
    <t>専(ホームセンター)</t>
    <phoneticPr fontId="3"/>
  </si>
  <si>
    <t>棟　数(棟)</t>
    <rPh sb="0" eb="1">
      <t>ムネ</t>
    </rPh>
    <rPh sb="2" eb="3">
      <t>スウ</t>
    </rPh>
    <rPh sb="4" eb="5">
      <t>ムネ</t>
    </rPh>
    <phoneticPr fontId="3"/>
  </si>
  <si>
    <t>比　率(％)</t>
    <rPh sb="0" eb="1">
      <t>ヒ</t>
    </rPh>
    <rPh sb="2" eb="3">
      <t>リツ</t>
    </rPh>
    <phoneticPr fontId="3"/>
  </si>
  <si>
    <t>延 床 面 積(㎡)</t>
    <rPh sb="0" eb="1">
      <t>ノ</t>
    </rPh>
    <rPh sb="2" eb="3">
      <t>ユカ</t>
    </rPh>
    <rPh sb="4" eb="5">
      <t>メン</t>
    </rPh>
    <rPh sb="6" eb="7">
      <t>セキ</t>
    </rPh>
    <phoneticPr fontId="3"/>
  </si>
  <si>
    <t>木　造　建　物</t>
    <rPh sb="0" eb="1">
      <t>キ</t>
    </rPh>
    <rPh sb="2" eb="3">
      <t>ツク</t>
    </rPh>
    <rPh sb="4" eb="5">
      <t>ケン</t>
    </rPh>
    <rPh sb="6" eb="7">
      <t>ブツ</t>
    </rPh>
    <phoneticPr fontId="3"/>
  </si>
  <si>
    <t>全　建　物
棟　数 (棟)</t>
    <rPh sb="0" eb="1">
      <t>ゼン</t>
    </rPh>
    <rPh sb="2" eb="3">
      <t>ケン</t>
    </rPh>
    <rPh sb="4" eb="5">
      <t>モノ</t>
    </rPh>
    <rPh sb="6" eb="7">
      <t>ムネ</t>
    </rPh>
    <rPh sb="8" eb="9">
      <t>スウ</t>
    </rPh>
    <rPh sb="11" eb="12">
      <t>ムネ</t>
    </rPh>
    <phoneticPr fontId="3"/>
  </si>
  <si>
    <t>全　建　物
延 床 面 積 (㎡)</t>
    <rPh sb="0" eb="1">
      <t>ゼン</t>
    </rPh>
    <rPh sb="2" eb="3">
      <t>ケン</t>
    </rPh>
    <rPh sb="4" eb="5">
      <t>モノ</t>
    </rPh>
    <rPh sb="6" eb="7">
      <t>ノ</t>
    </rPh>
    <rPh sb="8" eb="9">
      <t>ユカ</t>
    </rPh>
    <rPh sb="10" eb="11">
      <t>メン</t>
    </rPh>
    <rPh sb="12" eb="13">
      <t>セキ</t>
    </rPh>
    <phoneticPr fontId="3"/>
  </si>
  <si>
    <t>商業地域(80％)　準工業地域(60％)</t>
    <rPh sb="0" eb="2">
      <t>ショウギョウ</t>
    </rPh>
    <rPh sb="2" eb="4">
      <t>チイキ</t>
    </rPh>
    <phoneticPr fontId="3"/>
  </si>
  <si>
    <t>商業地域(400％)　準工業地域(200％)</t>
    <rPh sb="0" eb="2">
      <t>ショウギョウ</t>
    </rPh>
    <rPh sb="2" eb="4">
      <t>チイキ</t>
    </rPh>
    <phoneticPr fontId="3"/>
  </si>
  <si>
    <t>(％)</t>
    <phoneticPr fontId="3"/>
  </si>
  <si>
    <t>下市田1818外</t>
    <phoneticPr fontId="3"/>
  </si>
  <si>
    <t>高森町下市田1818</t>
    <phoneticPr fontId="3"/>
  </si>
  <si>
    <t>2018～2014年</t>
    <rPh sb="9" eb="10">
      <t>ネン</t>
    </rPh>
    <phoneticPr fontId="3"/>
  </si>
  <si>
    <t>2013～2009年</t>
    <rPh sb="9" eb="10">
      <t>ネン</t>
    </rPh>
    <phoneticPr fontId="3"/>
  </si>
  <si>
    <t>2008年～2004年</t>
    <rPh sb="4" eb="5">
      <t>ネン</t>
    </rPh>
    <rPh sb="10" eb="11">
      <t>ネン</t>
    </rPh>
    <phoneticPr fontId="3"/>
  </si>
  <si>
    <t>2003～1999年</t>
    <rPh sb="9" eb="10">
      <t>ネン</t>
    </rPh>
    <phoneticPr fontId="3"/>
  </si>
  <si>
    <t>1998～1994年</t>
    <rPh sb="9" eb="10">
      <t>ネン</t>
    </rPh>
    <phoneticPr fontId="3"/>
  </si>
  <si>
    <t>1993年～1989年</t>
    <rPh sb="4" eb="5">
      <t>ネン</t>
    </rPh>
    <rPh sb="10" eb="11">
      <t>ネン</t>
    </rPh>
    <phoneticPr fontId="3"/>
  </si>
  <si>
    <t>昭和57年以降
(1988～1982年)</t>
    <rPh sb="0" eb="2">
      <t>ショウワ</t>
    </rPh>
    <rPh sb="4" eb="5">
      <t>ネン</t>
    </rPh>
    <rPh sb="5" eb="7">
      <t>イコウ</t>
    </rPh>
    <rPh sb="18" eb="19">
      <t>ネン</t>
    </rPh>
    <phoneticPr fontId="3"/>
  </si>
  <si>
    <t>昭和56年以前
（1981年～）</t>
    <rPh sb="0" eb="2">
      <t>ショウワ</t>
    </rPh>
    <rPh sb="4" eb="5">
      <t>ネン</t>
    </rPh>
    <rPh sb="5" eb="7">
      <t>イゼン</t>
    </rPh>
    <rPh sb="13" eb="14">
      <t>ネン</t>
    </rPh>
    <phoneticPr fontId="3"/>
  </si>
  <si>
    <t>棟数</t>
    <rPh sb="0" eb="1">
      <t>ムネ</t>
    </rPh>
    <rPh sb="1" eb="2">
      <t>スウ</t>
    </rPh>
    <phoneticPr fontId="3"/>
  </si>
  <si>
    <t>比率</t>
    <rPh sb="0" eb="1">
      <t>ヒ</t>
    </rPh>
    <rPh sb="1" eb="2">
      <t>リツ</t>
    </rPh>
    <phoneticPr fontId="3"/>
  </si>
  <si>
    <t>高森ショッピングセンターパース</t>
    <phoneticPr fontId="3"/>
  </si>
  <si>
    <t>資料：大規模小売店舗一覧（平成30年3月31日現在：長野県ＨＰ）</t>
    <rPh sb="0" eb="2">
      <t>シリョウ</t>
    </rPh>
    <rPh sb="3" eb="6">
      <t>ダイキボ</t>
    </rPh>
    <rPh sb="6" eb="8">
      <t>コウリ</t>
    </rPh>
    <rPh sb="8" eb="10">
      <t>テンポ</t>
    </rPh>
    <rPh sb="10" eb="12">
      <t>イチラン</t>
    </rPh>
    <rPh sb="26" eb="28">
      <t>ナガノ</t>
    </rPh>
    <rPh sb="28" eb="29">
      <t>ケン</t>
    </rPh>
    <phoneticPr fontId="3"/>
  </si>
  <si>
    <t>業　態</t>
    <rPh sb="0" eb="1">
      <t>ギョウ</t>
    </rPh>
    <rPh sb="2" eb="3">
      <t>タイ</t>
    </rPh>
    <phoneticPr fontId="3"/>
  </si>
  <si>
    <t>資料：家屋課税台帳、県財産活用課、町有財産台帳他</t>
    <rPh sb="0" eb="2">
      <t>シリョウ</t>
    </rPh>
    <rPh sb="3" eb="5">
      <t>カオク</t>
    </rPh>
    <rPh sb="5" eb="7">
      <t>カゼイ</t>
    </rPh>
    <rPh sb="7" eb="9">
      <t>ダイチョウ</t>
    </rPh>
    <rPh sb="17" eb="19">
      <t>チョウユウ</t>
    </rPh>
    <rPh sb="19" eb="21">
      <t>ザイサン</t>
    </rPh>
    <rPh sb="21" eb="23">
      <t>ダイチョウ</t>
    </rPh>
    <rPh sb="23" eb="24">
      <t>ホカ</t>
    </rPh>
    <phoneticPr fontId="3"/>
  </si>
</sst>
</file>

<file path=xl/styles.xml><?xml version="1.0" encoding="utf-8"?>
<styleSheet xmlns="http://schemas.openxmlformats.org/spreadsheetml/2006/main">
  <numFmts count="9">
    <numFmt numFmtId="176" formatCode="0.0_ "/>
    <numFmt numFmtId="177" formatCode="#,##0_);[Red]\(#,##0\)"/>
    <numFmt numFmtId="178" formatCode="#,##0.00_);[Red]\(#,##0.00\)"/>
    <numFmt numFmtId="179" formatCode="#,##0.0"/>
    <numFmt numFmtId="180" formatCode="#,##0_ "/>
    <numFmt numFmtId="181" formatCode="0.0%"/>
    <numFmt numFmtId="182" formatCode="#,##0.0_);[Red]\(#,##0.0\)"/>
    <numFmt numFmtId="183" formatCode="0.0_);[Red]\(0.0\)"/>
    <numFmt numFmtId="184" formatCode="0.0;&quot;▲ &quot;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177" fontId="2" fillId="0" borderId="9" xfId="2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distributed"/>
    </xf>
    <xf numFmtId="0" fontId="2" fillId="0" borderId="7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distributed"/>
    </xf>
    <xf numFmtId="176" fontId="2" fillId="0" borderId="13" xfId="1" applyNumberFormat="1" applyFont="1" applyBorder="1" applyAlignment="1">
      <alignment vertical="center"/>
    </xf>
    <xf numFmtId="177" fontId="2" fillId="0" borderId="12" xfId="2" applyNumberFormat="1" applyFont="1" applyFill="1" applyBorder="1" applyAlignment="1">
      <alignment vertical="center"/>
    </xf>
    <xf numFmtId="176" fontId="2" fillId="0" borderId="22" xfId="1" applyNumberFormat="1" applyFont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8" fontId="2" fillId="0" borderId="22" xfId="0" applyNumberFormat="1" applyFont="1" applyBorder="1" applyAlignment="1">
      <alignment vertical="center"/>
    </xf>
    <xf numFmtId="0" fontId="2" fillId="0" borderId="23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distributed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Continuous" vertical="center"/>
    </xf>
    <xf numFmtId="0" fontId="2" fillId="0" borderId="31" xfId="0" applyFont="1" applyBorder="1" applyAlignment="1">
      <alignment horizontal="centerContinuous" vertical="center"/>
    </xf>
    <xf numFmtId="0" fontId="2" fillId="0" borderId="32" xfId="0" applyFont="1" applyBorder="1" applyAlignment="1">
      <alignment horizontal="centerContinuous" vertical="center"/>
    </xf>
    <xf numFmtId="0" fontId="2" fillId="0" borderId="33" xfId="0" applyFont="1" applyBorder="1" applyAlignment="1">
      <alignment horizontal="centerContinuous" vertical="center"/>
    </xf>
    <xf numFmtId="0" fontId="4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Continuous" vertical="center"/>
    </xf>
    <xf numFmtId="0" fontId="2" fillId="0" borderId="35" xfId="0" applyFont="1" applyBorder="1" applyAlignment="1">
      <alignment horizontal="centerContinuous" vertical="center"/>
    </xf>
    <xf numFmtId="0" fontId="2" fillId="0" borderId="36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4" fontId="2" fillId="0" borderId="4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176" fontId="2" fillId="0" borderId="27" xfId="1" applyNumberFormat="1" applyFont="1" applyBorder="1" applyAlignment="1">
      <alignment vertical="center"/>
    </xf>
    <xf numFmtId="176" fontId="2" fillId="0" borderId="34" xfId="1" applyNumberFormat="1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0" fontId="2" fillId="0" borderId="25" xfId="0" applyFont="1" applyBorder="1" applyAlignment="1">
      <alignment horizontal="right" vertical="center"/>
    </xf>
    <xf numFmtId="0" fontId="2" fillId="0" borderId="20" xfId="0" applyFont="1" applyBorder="1" applyAlignment="1">
      <alignment horizontal="centerContinuous" vertical="distributed"/>
    </xf>
    <xf numFmtId="0" fontId="2" fillId="0" borderId="14" xfId="0" applyFont="1" applyBorder="1" applyAlignment="1">
      <alignment horizontal="centerContinuous" vertical="distributed"/>
    </xf>
    <xf numFmtId="0" fontId="2" fillId="0" borderId="7" xfId="0" applyFont="1" applyBorder="1" applyAlignment="1">
      <alignment horizontal="centerContinuous" vertical="distributed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8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38" xfId="0" applyFont="1" applyBorder="1" applyAlignment="1">
      <alignment horizontal="centerContinuous" vertical="center"/>
    </xf>
    <xf numFmtId="0" fontId="2" fillId="0" borderId="37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/>
    </xf>
    <xf numFmtId="4" fontId="2" fillId="0" borderId="21" xfId="0" applyNumberFormat="1" applyFont="1" applyBorder="1" applyAlignment="1">
      <alignment vertical="center"/>
    </xf>
    <xf numFmtId="179" fontId="2" fillId="0" borderId="22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horizontal="distributed" vertical="center"/>
    </xf>
    <xf numFmtId="4" fontId="2" fillId="0" borderId="12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41" xfId="0" applyNumberFormat="1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179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 shrinkToFit="1"/>
    </xf>
    <xf numFmtId="179" fontId="2" fillId="0" borderId="42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12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vertical="center"/>
    </xf>
    <xf numFmtId="179" fontId="2" fillId="0" borderId="40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80" fontId="2" fillId="0" borderId="34" xfId="0" applyNumberFormat="1" applyFont="1" applyBorder="1" applyAlignment="1">
      <alignment horizontal="center" vertical="center"/>
    </xf>
    <xf numFmtId="180" fontId="2" fillId="0" borderId="32" xfId="0" applyNumberFormat="1" applyFont="1" applyBorder="1" applyAlignment="1">
      <alignment horizontal="centerContinuous" vertical="center"/>
    </xf>
    <xf numFmtId="181" fontId="2" fillId="0" borderId="33" xfId="0" applyNumberFormat="1" applyFont="1" applyBorder="1" applyAlignment="1">
      <alignment horizontal="centerContinuous" vertical="center"/>
    </xf>
    <xf numFmtId="0" fontId="2" fillId="0" borderId="0" xfId="0" applyFont="1" applyBorder="1" applyAlignment="1">
      <alignment horizontal="distributed" vertical="center"/>
    </xf>
    <xf numFmtId="180" fontId="2" fillId="0" borderId="27" xfId="0" applyNumberFormat="1" applyFont="1" applyBorder="1" applyAlignment="1">
      <alignment horizontal="center" vertical="center"/>
    </xf>
    <xf numFmtId="180" fontId="2" fillId="0" borderId="26" xfId="0" applyNumberFormat="1" applyFont="1" applyBorder="1" applyAlignment="1">
      <alignment horizontal="centerContinuous" vertical="center"/>
    </xf>
    <xf numFmtId="180" fontId="2" fillId="0" borderId="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80" fontId="2" fillId="0" borderId="34" xfId="0" applyNumberFormat="1" applyFont="1" applyBorder="1" applyAlignment="1">
      <alignment vertical="center"/>
    </xf>
    <xf numFmtId="180" fontId="2" fillId="0" borderId="32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Continuous" vertical="center"/>
    </xf>
    <xf numFmtId="180" fontId="2" fillId="0" borderId="8" xfId="0" applyNumberFormat="1" applyFont="1" applyBorder="1" applyAlignment="1">
      <alignment vertical="center"/>
    </xf>
    <xf numFmtId="180" fontId="2" fillId="0" borderId="13" xfId="2" applyNumberFormat="1" applyFont="1" applyBorder="1" applyAlignment="1">
      <alignment vertical="center"/>
    </xf>
    <xf numFmtId="180" fontId="2" fillId="0" borderId="12" xfId="0" applyNumberFormat="1" applyFont="1" applyBorder="1" applyAlignment="1">
      <alignment vertical="center"/>
    </xf>
    <xf numFmtId="180" fontId="2" fillId="0" borderId="9" xfId="0" applyNumberFormat="1" applyFont="1" applyBorder="1" applyAlignment="1">
      <alignment vertical="center"/>
    </xf>
    <xf numFmtId="180" fontId="2" fillId="0" borderId="4" xfId="2" applyNumberFormat="1" applyFont="1" applyBorder="1" applyAlignment="1">
      <alignment vertical="center"/>
    </xf>
    <xf numFmtId="180" fontId="2" fillId="0" borderId="3" xfId="0" applyNumberFormat="1" applyFont="1" applyBorder="1" applyAlignment="1">
      <alignment vertical="center"/>
    </xf>
    <xf numFmtId="180" fontId="2" fillId="0" borderId="9" xfId="2" applyNumberFormat="1" applyFont="1" applyBorder="1" applyAlignment="1">
      <alignment vertical="center"/>
    </xf>
    <xf numFmtId="181" fontId="2" fillId="0" borderId="0" xfId="0" applyNumberFormat="1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181" fontId="2" fillId="0" borderId="0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180" fontId="2" fillId="0" borderId="22" xfId="2" applyNumberFormat="1" applyFont="1" applyBorder="1" applyAlignment="1">
      <alignment vertical="center" wrapText="1"/>
    </xf>
    <xf numFmtId="181" fontId="2" fillId="0" borderId="23" xfId="0" applyNumberFormat="1" applyFont="1" applyBorder="1" applyAlignment="1">
      <alignment vertical="center" wrapText="1"/>
    </xf>
    <xf numFmtId="38" fontId="2" fillId="0" borderId="23" xfId="4" applyFont="1" applyBorder="1" applyAlignment="1">
      <alignment vertical="center" wrapText="1"/>
    </xf>
    <xf numFmtId="0" fontId="2" fillId="0" borderId="23" xfId="0" applyNumberFormat="1" applyFont="1" applyBorder="1" applyAlignment="1">
      <alignment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180" fontId="2" fillId="0" borderId="13" xfId="2" applyNumberFormat="1" applyFont="1" applyBorder="1" applyAlignment="1">
      <alignment vertical="center" wrapText="1"/>
    </xf>
    <xf numFmtId="181" fontId="2" fillId="0" borderId="10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vertical="center" wrapText="1"/>
    </xf>
    <xf numFmtId="38" fontId="2" fillId="0" borderId="10" xfId="4" applyFont="1" applyBorder="1" applyAlignment="1">
      <alignment vertical="center" wrapText="1"/>
    </xf>
    <xf numFmtId="0" fontId="2" fillId="0" borderId="41" xfId="0" applyNumberFormat="1" applyFont="1" applyBorder="1" applyAlignment="1">
      <alignment vertical="center" wrapText="1"/>
    </xf>
    <xf numFmtId="180" fontId="2" fillId="0" borderId="4" xfId="2" applyNumberFormat="1" applyFont="1" applyBorder="1" applyAlignment="1">
      <alignment vertical="center" wrapText="1"/>
    </xf>
    <xf numFmtId="181" fontId="2" fillId="0" borderId="36" xfId="1" applyNumberFormat="1" applyFont="1" applyBorder="1" applyAlignment="1">
      <alignment vertical="center" wrapText="1"/>
    </xf>
    <xf numFmtId="0" fontId="2" fillId="0" borderId="36" xfId="1" applyNumberFormat="1" applyFont="1" applyBorder="1" applyAlignment="1">
      <alignment vertical="center" wrapText="1"/>
    </xf>
    <xf numFmtId="38" fontId="2" fillId="0" borderId="36" xfId="4" applyFont="1" applyBorder="1" applyAlignment="1">
      <alignment vertical="center" wrapText="1"/>
    </xf>
    <xf numFmtId="0" fontId="2" fillId="0" borderId="42" xfId="1" applyNumberFormat="1" applyFont="1" applyBorder="1" applyAlignment="1">
      <alignment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 wrapText="1"/>
    </xf>
    <xf numFmtId="14" fontId="2" fillId="0" borderId="33" xfId="0" applyNumberFormat="1" applyFont="1" applyBorder="1" applyAlignment="1">
      <alignment vertical="center" wrapText="1"/>
    </xf>
    <xf numFmtId="14" fontId="2" fillId="0" borderId="38" xfId="0" applyNumberFormat="1" applyFont="1" applyBorder="1" applyAlignment="1">
      <alignment vertical="center" wrapText="1"/>
    </xf>
    <xf numFmtId="14" fontId="2" fillId="0" borderId="9" xfId="0" applyNumberFormat="1" applyFont="1" applyBorder="1" applyAlignment="1">
      <alignment vertical="center" wrapText="1"/>
    </xf>
    <xf numFmtId="180" fontId="2" fillId="0" borderId="4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Continuous" vertical="center"/>
    </xf>
    <xf numFmtId="177" fontId="2" fillId="0" borderId="21" xfId="2" applyNumberFormat="1" applyFont="1" applyFill="1" applyBorder="1" applyAlignment="1">
      <alignment vertical="center"/>
    </xf>
    <xf numFmtId="177" fontId="2" fillId="0" borderId="3" xfId="2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Continuous" vertical="center"/>
    </xf>
    <xf numFmtId="0" fontId="2" fillId="0" borderId="42" xfId="0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33" xfId="0" applyNumberFormat="1" applyFont="1" applyBorder="1" applyAlignment="1">
      <alignment horizontal="centerContinuous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36" xfId="0" applyNumberFormat="1" applyFont="1" applyBorder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82" fontId="2" fillId="0" borderId="40" xfId="2" applyNumberFormat="1" applyFont="1" applyFill="1" applyBorder="1" applyAlignment="1">
      <alignment vertical="center"/>
    </xf>
    <xf numFmtId="183" fontId="2" fillId="0" borderId="41" xfId="2" applyNumberFormat="1" applyFont="1" applyFill="1" applyBorder="1" applyAlignment="1">
      <alignment vertical="center"/>
    </xf>
    <xf numFmtId="183" fontId="2" fillId="0" borderId="42" xfId="2" applyNumberFormat="1" applyFont="1" applyFill="1" applyBorder="1" applyAlignment="1">
      <alignment vertical="center"/>
    </xf>
    <xf numFmtId="183" fontId="2" fillId="0" borderId="40" xfId="0" applyNumberFormat="1" applyFont="1" applyFill="1" applyBorder="1" applyAlignment="1">
      <alignment vertical="center"/>
    </xf>
    <xf numFmtId="183" fontId="2" fillId="0" borderId="41" xfId="0" applyNumberFormat="1" applyFont="1" applyFill="1" applyBorder="1" applyAlignment="1">
      <alignment vertical="center"/>
    </xf>
    <xf numFmtId="183" fontId="2" fillId="0" borderId="42" xfId="0" applyNumberFormat="1" applyFont="1" applyFill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4" fillId="0" borderId="34" xfId="0" applyNumberFormat="1" applyFont="1" applyBorder="1" applyAlignment="1">
      <alignment horizontal="centerContinuous" vertical="center"/>
    </xf>
    <xf numFmtId="178" fontId="4" fillId="0" borderId="4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vertical="center"/>
    </xf>
    <xf numFmtId="178" fontId="2" fillId="0" borderId="13" xfId="0" applyNumberFormat="1" applyFont="1" applyBorder="1" applyAlignment="1">
      <alignment horizontal="right" vertical="center"/>
    </xf>
    <xf numFmtId="177" fontId="2" fillId="0" borderId="0" xfId="2" applyNumberFormat="1" applyFont="1" applyFill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55" xfId="0" applyFont="1" applyBorder="1" applyAlignment="1">
      <alignment horizontal="right" vertical="center"/>
    </xf>
    <xf numFmtId="181" fontId="2" fillId="0" borderId="0" xfId="0" applyNumberFormat="1" applyFont="1" applyBorder="1" applyAlignment="1">
      <alignment horizontal="left" vertical="center"/>
    </xf>
    <xf numFmtId="180" fontId="2" fillId="0" borderId="34" xfId="0" applyNumberFormat="1" applyFont="1" applyBorder="1" applyAlignment="1">
      <alignment horizontal="right" vertical="center"/>
    </xf>
    <xf numFmtId="177" fontId="2" fillId="0" borderId="0" xfId="4" applyNumberFormat="1" applyFont="1" applyAlignment="1">
      <alignment vertical="center"/>
    </xf>
    <xf numFmtId="177" fontId="2" fillId="0" borderId="3" xfId="4" applyNumberFormat="1" applyFont="1" applyBorder="1" applyAlignment="1">
      <alignment horizontal="center" vertical="center"/>
    </xf>
    <xf numFmtId="177" fontId="2" fillId="0" borderId="32" xfId="4" applyNumberFormat="1" applyFont="1" applyBorder="1" applyAlignment="1">
      <alignment horizontal="right" vertical="center"/>
    </xf>
    <xf numFmtId="177" fontId="2" fillId="0" borderId="8" xfId="4" applyNumberFormat="1" applyFont="1" applyBorder="1" applyAlignment="1">
      <alignment vertical="center"/>
    </xf>
    <xf numFmtId="177" fontId="2" fillId="0" borderId="13" xfId="4" applyNumberFormat="1" applyFont="1" applyBorder="1" applyAlignment="1">
      <alignment vertical="center"/>
    </xf>
    <xf numFmtId="177" fontId="2" fillId="0" borderId="4" xfId="4" applyNumberFormat="1" applyFont="1" applyBorder="1" applyAlignment="1">
      <alignment vertical="center"/>
    </xf>
    <xf numFmtId="177" fontId="2" fillId="0" borderId="9" xfId="4" applyNumberFormat="1" applyFont="1" applyBorder="1" applyAlignment="1">
      <alignment vertical="center"/>
    </xf>
    <xf numFmtId="182" fontId="2" fillId="0" borderId="0" xfId="0" applyNumberFormat="1" applyFont="1" applyAlignment="1">
      <alignment vertical="center"/>
    </xf>
    <xf numFmtId="182" fontId="2" fillId="0" borderId="33" xfId="0" applyNumberFormat="1" applyFont="1" applyBorder="1" applyAlignment="1">
      <alignment horizontal="centerContinuous" vertical="center"/>
    </xf>
    <xf numFmtId="182" fontId="2" fillId="0" borderId="43" xfId="0" applyNumberFormat="1" applyFont="1" applyBorder="1" applyAlignment="1">
      <alignment horizontal="centerContinuous" vertical="center"/>
    </xf>
    <xf numFmtId="182" fontId="2" fillId="0" borderId="4" xfId="0" applyNumberFormat="1" applyFont="1" applyBorder="1" applyAlignment="1">
      <alignment horizontal="center" vertical="center"/>
    </xf>
    <xf numFmtId="182" fontId="2" fillId="0" borderId="34" xfId="0" applyNumberFormat="1" applyFont="1" applyBorder="1" applyAlignment="1">
      <alignment horizontal="right" vertical="center"/>
    </xf>
    <xf numFmtId="182" fontId="2" fillId="0" borderId="13" xfId="0" applyNumberFormat="1" applyFont="1" applyBorder="1" applyAlignment="1">
      <alignment vertical="center"/>
    </xf>
    <xf numFmtId="182" fontId="2" fillId="0" borderId="4" xfId="0" applyNumberFormat="1" applyFont="1" applyBorder="1" applyAlignment="1">
      <alignment vertical="center"/>
    </xf>
    <xf numFmtId="182" fontId="2" fillId="0" borderId="9" xfId="0" applyNumberFormat="1" applyFont="1" applyBorder="1" applyAlignment="1">
      <alignment vertical="center"/>
    </xf>
    <xf numFmtId="182" fontId="2" fillId="0" borderId="4" xfId="1" applyNumberFormat="1" applyFont="1" applyBorder="1" applyAlignment="1">
      <alignment vertical="center"/>
    </xf>
    <xf numFmtId="182" fontId="2" fillId="0" borderId="32" xfId="0" applyNumberFormat="1" applyFont="1" applyBorder="1" applyAlignment="1">
      <alignment horizontal="right" vertical="center"/>
    </xf>
    <xf numFmtId="182" fontId="2" fillId="0" borderId="42" xfId="0" applyNumberFormat="1" applyFont="1" applyBorder="1" applyAlignment="1">
      <alignment horizontal="center" vertical="center"/>
    </xf>
    <xf numFmtId="182" fontId="2" fillId="0" borderId="44" xfId="0" applyNumberFormat="1" applyFont="1" applyBorder="1" applyAlignment="1">
      <alignment horizontal="right" vertical="center"/>
    </xf>
    <xf numFmtId="182" fontId="2" fillId="0" borderId="45" xfId="0" applyNumberFormat="1" applyFont="1" applyBorder="1" applyAlignment="1">
      <alignment vertical="center"/>
    </xf>
    <xf numFmtId="182" fontId="2" fillId="0" borderId="42" xfId="0" applyNumberFormat="1" applyFont="1" applyBorder="1" applyAlignment="1">
      <alignment vertical="center"/>
    </xf>
    <xf numFmtId="182" fontId="2" fillId="0" borderId="41" xfId="0" applyNumberFormat="1" applyFont="1" applyBorder="1" applyAlignment="1">
      <alignment vertical="center"/>
    </xf>
    <xf numFmtId="182" fontId="2" fillId="0" borderId="42" xfId="1" applyNumberFormat="1" applyFont="1" applyBorder="1" applyAlignment="1">
      <alignment vertical="center"/>
    </xf>
    <xf numFmtId="177" fontId="2" fillId="0" borderId="22" xfId="2" applyNumberFormat="1" applyFont="1" applyFill="1" applyBorder="1" applyAlignment="1">
      <alignment vertical="center"/>
    </xf>
    <xf numFmtId="177" fontId="2" fillId="0" borderId="4" xfId="2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2" xfId="0" applyFont="1" applyFill="1" applyBorder="1" applyAlignment="1">
      <alignment horizontal="centerContinuous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right" vertical="center"/>
    </xf>
    <xf numFmtId="38" fontId="2" fillId="0" borderId="9" xfId="2" applyFont="1" applyFill="1" applyBorder="1" applyAlignment="1">
      <alignment vertical="center"/>
    </xf>
    <xf numFmtId="181" fontId="2" fillId="0" borderId="44" xfId="0" applyNumberFormat="1" applyFont="1" applyBorder="1" applyAlignment="1">
      <alignment horizontal="centerContinuous" vertical="center" wrapText="1"/>
    </xf>
    <xf numFmtId="0" fontId="2" fillId="0" borderId="21" xfId="0" applyFont="1" applyFill="1" applyBorder="1" applyAlignment="1">
      <alignment horizontal="centerContinuous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right" vertical="center"/>
    </xf>
    <xf numFmtId="184" fontId="2" fillId="0" borderId="22" xfId="0" applyNumberFormat="1" applyFont="1" applyBorder="1" applyAlignment="1">
      <alignment vertical="center"/>
    </xf>
    <xf numFmtId="184" fontId="2" fillId="0" borderId="13" xfId="0" applyNumberFormat="1" applyFont="1" applyBorder="1" applyAlignment="1">
      <alignment vertical="center"/>
    </xf>
    <xf numFmtId="184" fontId="2" fillId="0" borderId="9" xfId="0" applyNumberFormat="1" applyFont="1" applyBorder="1" applyAlignment="1">
      <alignment vertical="center"/>
    </xf>
    <xf numFmtId="184" fontId="2" fillId="0" borderId="4" xfId="0" applyNumberFormat="1" applyFont="1" applyBorder="1" applyAlignment="1">
      <alignment vertical="center"/>
    </xf>
    <xf numFmtId="184" fontId="2" fillId="0" borderId="13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4" xfId="0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4" fillId="0" borderId="18" xfId="0" applyFont="1" applyBorder="1" applyAlignment="1">
      <alignment vertical="center" wrapText="1" shrinkToFit="1"/>
    </xf>
    <xf numFmtId="0" fontId="6" fillId="0" borderId="17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4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21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vertical="center" wrapText="1" shrinkToFit="1"/>
    </xf>
    <xf numFmtId="0" fontId="6" fillId="0" borderId="14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80" fontId="2" fillId="0" borderId="32" xfId="0" applyNumberFormat="1" applyFont="1" applyBorder="1" applyAlignment="1">
      <alignment horizontal="center" vertical="center"/>
    </xf>
    <xf numFmtId="180" fontId="2" fillId="0" borderId="31" xfId="0" applyNumberFormat="1" applyFont="1" applyBorder="1" applyAlignment="1">
      <alignment horizontal="center" vertical="center"/>
    </xf>
    <xf numFmtId="180" fontId="2" fillId="0" borderId="30" xfId="0" applyNumberFormat="1" applyFont="1" applyBorder="1" applyAlignment="1">
      <alignment horizontal="center" vertical="center"/>
    </xf>
    <xf numFmtId="180" fontId="2" fillId="0" borderId="12" xfId="0" applyNumberFormat="1" applyFont="1" applyBorder="1" applyAlignment="1">
      <alignment horizontal="center" vertical="center" wrapText="1"/>
    </xf>
    <xf numFmtId="180" fontId="2" fillId="0" borderId="10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</cellXfs>
  <cellStyles count="5">
    <cellStyle name="パーセント 2" xfId="1"/>
    <cellStyle name="桁区切り" xfId="4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4"/>
  <sheetViews>
    <sheetView showGridLines="0" zoomScale="85" zoomScaleNormal="85" zoomScaleSheetLayoutView="130" workbookViewId="0">
      <selection activeCell="E20" sqref="E20"/>
    </sheetView>
  </sheetViews>
  <sheetFormatPr defaultColWidth="8.875" defaultRowHeight="18" customHeight="1"/>
  <cols>
    <col min="1" max="1" width="1.75" style="1" customWidth="1"/>
    <col min="2" max="2" width="1.625" style="1" customWidth="1"/>
    <col min="3" max="3" width="17.625" style="1" customWidth="1"/>
    <col min="4" max="4" width="1.625" style="1" customWidth="1"/>
    <col min="5" max="6" width="20.625" style="1" customWidth="1"/>
    <col min="7" max="7" width="17.625" style="153" customWidth="1"/>
    <col min="8" max="8" width="17.625" style="1" customWidth="1"/>
    <col min="9" max="9" width="17.625" style="169" customWidth="1"/>
    <col min="10" max="10" width="17.625" style="1" customWidth="1"/>
    <col min="11" max="12" width="1.625" style="1" customWidth="1"/>
    <col min="13" max="234" width="8.875" style="1"/>
    <col min="235" max="235" width="1.75" style="1" customWidth="1"/>
    <col min="236" max="237" width="8.625" style="1" customWidth="1"/>
    <col min="238" max="239" width="12.125" style="1" customWidth="1"/>
    <col min="240" max="240" width="9.5" style="1" bestFit="1" customWidth="1"/>
    <col min="241" max="241" width="8" style="1" bestFit="1" customWidth="1"/>
    <col min="242" max="242" width="9" style="1" customWidth="1"/>
    <col min="243" max="243" width="12.125" style="1" customWidth="1"/>
    <col min="244" max="244" width="8.75" style="1" customWidth="1"/>
    <col min="245" max="245" width="15.625" style="1" customWidth="1"/>
    <col min="246" max="246" width="12.625" style="1" customWidth="1"/>
    <col min="247" max="247" width="15.625" style="1" customWidth="1"/>
    <col min="248" max="249" width="1.75" style="1" customWidth="1"/>
    <col min="250" max="490" width="8.875" style="1"/>
    <col min="491" max="491" width="1.75" style="1" customWidth="1"/>
    <col min="492" max="493" width="8.625" style="1" customWidth="1"/>
    <col min="494" max="495" width="12.125" style="1" customWidth="1"/>
    <col min="496" max="496" width="9.5" style="1" bestFit="1" customWidth="1"/>
    <col min="497" max="497" width="8" style="1" bestFit="1" customWidth="1"/>
    <col min="498" max="498" width="9" style="1" customWidth="1"/>
    <col min="499" max="499" width="12.125" style="1" customWidth="1"/>
    <col min="500" max="500" width="8.75" style="1" customWidth="1"/>
    <col min="501" max="501" width="15.625" style="1" customWidth="1"/>
    <col min="502" max="502" width="12.625" style="1" customWidth="1"/>
    <col min="503" max="503" width="15.625" style="1" customWidth="1"/>
    <col min="504" max="505" width="1.75" style="1" customWidth="1"/>
    <col min="506" max="746" width="8.875" style="1"/>
    <col min="747" max="747" width="1.75" style="1" customWidth="1"/>
    <col min="748" max="749" width="8.625" style="1" customWidth="1"/>
    <col min="750" max="751" width="12.125" style="1" customWidth="1"/>
    <col min="752" max="752" width="9.5" style="1" bestFit="1" customWidth="1"/>
    <col min="753" max="753" width="8" style="1" bestFit="1" customWidth="1"/>
    <col min="754" max="754" width="9" style="1" customWidth="1"/>
    <col min="755" max="755" width="12.125" style="1" customWidth="1"/>
    <col min="756" max="756" width="8.75" style="1" customWidth="1"/>
    <col min="757" max="757" width="15.625" style="1" customWidth="1"/>
    <col min="758" max="758" width="12.625" style="1" customWidth="1"/>
    <col min="759" max="759" width="15.625" style="1" customWidth="1"/>
    <col min="760" max="761" width="1.75" style="1" customWidth="1"/>
    <col min="762" max="1002" width="8.875" style="1"/>
    <col min="1003" max="1003" width="1.75" style="1" customWidth="1"/>
    <col min="1004" max="1005" width="8.625" style="1" customWidth="1"/>
    <col min="1006" max="1007" width="12.125" style="1" customWidth="1"/>
    <col min="1008" max="1008" width="9.5" style="1" bestFit="1" customWidth="1"/>
    <col min="1009" max="1009" width="8" style="1" bestFit="1" customWidth="1"/>
    <col min="1010" max="1010" width="9" style="1" customWidth="1"/>
    <col min="1011" max="1011" width="12.125" style="1" customWidth="1"/>
    <col min="1012" max="1012" width="8.75" style="1" customWidth="1"/>
    <col min="1013" max="1013" width="15.625" style="1" customWidth="1"/>
    <col min="1014" max="1014" width="12.625" style="1" customWidth="1"/>
    <col min="1015" max="1015" width="15.625" style="1" customWidth="1"/>
    <col min="1016" max="1017" width="1.75" style="1" customWidth="1"/>
    <col min="1018" max="1258" width="8.875" style="1"/>
    <col min="1259" max="1259" width="1.75" style="1" customWidth="1"/>
    <col min="1260" max="1261" width="8.625" style="1" customWidth="1"/>
    <col min="1262" max="1263" width="12.125" style="1" customWidth="1"/>
    <col min="1264" max="1264" width="9.5" style="1" bestFit="1" customWidth="1"/>
    <col min="1265" max="1265" width="8" style="1" bestFit="1" customWidth="1"/>
    <col min="1266" max="1266" width="9" style="1" customWidth="1"/>
    <col min="1267" max="1267" width="12.125" style="1" customWidth="1"/>
    <col min="1268" max="1268" width="8.75" style="1" customWidth="1"/>
    <col min="1269" max="1269" width="15.625" style="1" customWidth="1"/>
    <col min="1270" max="1270" width="12.625" style="1" customWidth="1"/>
    <col min="1271" max="1271" width="15.625" style="1" customWidth="1"/>
    <col min="1272" max="1273" width="1.75" style="1" customWidth="1"/>
    <col min="1274" max="1514" width="8.875" style="1"/>
    <col min="1515" max="1515" width="1.75" style="1" customWidth="1"/>
    <col min="1516" max="1517" width="8.625" style="1" customWidth="1"/>
    <col min="1518" max="1519" width="12.125" style="1" customWidth="1"/>
    <col min="1520" max="1520" width="9.5" style="1" bestFit="1" customWidth="1"/>
    <col min="1521" max="1521" width="8" style="1" bestFit="1" customWidth="1"/>
    <col min="1522" max="1522" width="9" style="1" customWidth="1"/>
    <col min="1523" max="1523" width="12.125" style="1" customWidth="1"/>
    <col min="1524" max="1524" width="8.75" style="1" customWidth="1"/>
    <col min="1525" max="1525" width="15.625" style="1" customWidth="1"/>
    <col min="1526" max="1526" width="12.625" style="1" customWidth="1"/>
    <col min="1527" max="1527" width="15.625" style="1" customWidth="1"/>
    <col min="1528" max="1529" width="1.75" style="1" customWidth="1"/>
    <col min="1530" max="1770" width="8.875" style="1"/>
    <col min="1771" max="1771" width="1.75" style="1" customWidth="1"/>
    <col min="1772" max="1773" width="8.625" style="1" customWidth="1"/>
    <col min="1774" max="1775" width="12.125" style="1" customWidth="1"/>
    <col min="1776" max="1776" width="9.5" style="1" bestFit="1" customWidth="1"/>
    <col min="1777" max="1777" width="8" style="1" bestFit="1" customWidth="1"/>
    <col min="1778" max="1778" width="9" style="1" customWidth="1"/>
    <col min="1779" max="1779" width="12.125" style="1" customWidth="1"/>
    <col min="1780" max="1780" width="8.75" style="1" customWidth="1"/>
    <col min="1781" max="1781" width="15.625" style="1" customWidth="1"/>
    <col min="1782" max="1782" width="12.625" style="1" customWidth="1"/>
    <col min="1783" max="1783" width="15.625" style="1" customWidth="1"/>
    <col min="1784" max="1785" width="1.75" style="1" customWidth="1"/>
    <col min="1786" max="2026" width="8.875" style="1"/>
    <col min="2027" max="2027" width="1.75" style="1" customWidth="1"/>
    <col min="2028" max="2029" width="8.625" style="1" customWidth="1"/>
    <col min="2030" max="2031" width="12.125" style="1" customWidth="1"/>
    <col min="2032" max="2032" width="9.5" style="1" bestFit="1" customWidth="1"/>
    <col min="2033" max="2033" width="8" style="1" bestFit="1" customWidth="1"/>
    <col min="2034" max="2034" width="9" style="1" customWidth="1"/>
    <col min="2035" max="2035" width="12.125" style="1" customWidth="1"/>
    <col min="2036" max="2036" width="8.75" style="1" customWidth="1"/>
    <col min="2037" max="2037" width="15.625" style="1" customWidth="1"/>
    <col min="2038" max="2038" width="12.625" style="1" customWidth="1"/>
    <col min="2039" max="2039" width="15.625" style="1" customWidth="1"/>
    <col min="2040" max="2041" width="1.75" style="1" customWidth="1"/>
    <col min="2042" max="2282" width="8.875" style="1"/>
    <col min="2283" max="2283" width="1.75" style="1" customWidth="1"/>
    <col min="2284" max="2285" width="8.625" style="1" customWidth="1"/>
    <col min="2286" max="2287" width="12.125" style="1" customWidth="1"/>
    <col min="2288" max="2288" width="9.5" style="1" bestFit="1" customWidth="1"/>
    <col min="2289" max="2289" width="8" style="1" bestFit="1" customWidth="1"/>
    <col min="2290" max="2290" width="9" style="1" customWidth="1"/>
    <col min="2291" max="2291" width="12.125" style="1" customWidth="1"/>
    <col min="2292" max="2292" width="8.75" style="1" customWidth="1"/>
    <col min="2293" max="2293" width="15.625" style="1" customWidth="1"/>
    <col min="2294" max="2294" width="12.625" style="1" customWidth="1"/>
    <col min="2295" max="2295" width="15.625" style="1" customWidth="1"/>
    <col min="2296" max="2297" width="1.75" style="1" customWidth="1"/>
    <col min="2298" max="2538" width="8.875" style="1"/>
    <col min="2539" max="2539" width="1.75" style="1" customWidth="1"/>
    <col min="2540" max="2541" width="8.625" style="1" customWidth="1"/>
    <col min="2542" max="2543" width="12.125" style="1" customWidth="1"/>
    <col min="2544" max="2544" width="9.5" style="1" bestFit="1" customWidth="1"/>
    <col min="2545" max="2545" width="8" style="1" bestFit="1" customWidth="1"/>
    <col min="2546" max="2546" width="9" style="1" customWidth="1"/>
    <col min="2547" max="2547" width="12.125" style="1" customWidth="1"/>
    <col min="2548" max="2548" width="8.75" style="1" customWidth="1"/>
    <col min="2549" max="2549" width="15.625" style="1" customWidth="1"/>
    <col min="2550" max="2550" width="12.625" style="1" customWidth="1"/>
    <col min="2551" max="2551" width="15.625" style="1" customWidth="1"/>
    <col min="2552" max="2553" width="1.75" style="1" customWidth="1"/>
    <col min="2554" max="2794" width="8.875" style="1"/>
    <col min="2795" max="2795" width="1.75" style="1" customWidth="1"/>
    <col min="2796" max="2797" width="8.625" style="1" customWidth="1"/>
    <col min="2798" max="2799" width="12.125" style="1" customWidth="1"/>
    <col min="2800" max="2800" width="9.5" style="1" bestFit="1" customWidth="1"/>
    <col min="2801" max="2801" width="8" style="1" bestFit="1" customWidth="1"/>
    <col min="2802" max="2802" width="9" style="1" customWidth="1"/>
    <col min="2803" max="2803" width="12.125" style="1" customWidth="1"/>
    <col min="2804" max="2804" width="8.75" style="1" customWidth="1"/>
    <col min="2805" max="2805" width="15.625" style="1" customWidth="1"/>
    <col min="2806" max="2806" width="12.625" style="1" customWidth="1"/>
    <col min="2807" max="2807" width="15.625" style="1" customWidth="1"/>
    <col min="2808" max="2809" width="1.75" style="1" customWidth="1"/>
    <col min="2810" max="3050" width="8.875" style="1"/>
    <col min="3051" max="3051" width="1.75" style="1" customWidth="1"/>
    <col min="3052" max="3053" width="8.625" style="1" customWidth="1"/>
    <col min="3054" max="3055" width="12.125" style="1" customWidth="1"/>
    <col min="3056" max="3056" width="9.5" style="1" bestFit="1" customWidth="1"/>
    <col min="3057" max="3057" width="8" style="1" bestFit="1" customWidth="1"/>
    <col min="3058" max="3058" width="9" style="1" customWidth="1"/>
    <col min="3059" max="3059" width="12.125" style="1" customWidth="1"/>
    <col min="3060" max="3060" width="8.75" style="1" customWidth="1"/>
    <col min="3061" max="3061" width="15.625" style="1" customWidth="1"/>
    <col min="3062" max="3062" width="12.625" style="1" customWidth="1"/>
    <col min="3063" max="3063" width="15.625" style="1" customWidth="1"/>
    <col min="3064" max="3065" width="1.75" style="1" customWidth="1"/>
    <col min="3066" max="3306" width="8.875" style="1"/>
    <col min="3307" max="3307" width="1.75" style="1" customWidth="1"/>
    <col min="3308" max="3309" width="8.625" style="1" customWidth="1"/>
    <col min="3310" max="3311" width="12.125" style="1" customWidth="1"/>
    <col min="3312" max="3312" width="9.5" style="1" bestFit="1" customWidth="1"/>
    <col min="3313" max="3313" width="8" style="1" bestFit="1" customWidth="1"/>
    <col min="3314" max="3314" width="9" style="1" customWidth="1"/>
    <col min="3315" max="3315" width="12.125" style="1" customWidth="1"/>
    <col min="3316" max="3316" width="8.75" style="1" customWidth="1"/>
    <col min="3317" max="3317" width="15.625" style="1" customWidth="1"/>
    <col min="3318" max="3318" width="12.625" style="1" customWidth="1"/>
    <col min="3319" max="3319" width="15.625" style="1" customWidth="1"/>
    <col min="3320" max="3321" width="1.75" style="1" customWidth="1"/>
    <col min="3322" max="3562" width="8.875" style="1"/>
    <col min="3563" max="3563" width="1.75" style="1" customWidth="1"/>
    <col min="3564" max="3565" width="8.625" style="1" customWidth="1"/>
    <col min="3566" max="3567" width="12.125" style="1" customWidth="1"/>
    <col min="3568" max="3568" width="9.5" style="1" bestFit="1" customWidth="1"/>
    <col min="3569" max="3569" width="8" style="1" bestFit="1" customWidth="1"/>
    <col min="3570" max="3570" width="9" style="1" customWidth="1"/>
    <col min="3571" max="3571" width="12.125" style="1" customWidth="1"/>
    <col min="3572" max="3572" width="8.75" style="1" customWidth="1"/>
    <col min="3573" max="3573" width="15.625" style="1" customWidth="1"/>
    <col min="3574" max="3574" width="12.625" style="1" customWidth="1"/>
    <col min="3575" max="3575" width="15.625" style="1" customWidth="1"/>
    <col min="3576" max="3577" width="1.75" style="1" customWidth="1"/>
    <col min="3578" max="3818" width="8.875" style="1"/>
    <col min="3819" max="3819" width="1.75" style="1" customWidth="1"/>
    <col min="3820" max="3821" width="8.625" style="1" customWidth="1"/>
    <col min="3822" max="3823" width="12.125" style="1" customWidth="1"/>
    <col min="3824" max="3824" width="9.5" style="1" bestFit="1" customWidth="1"/>
    <col min="3825" max="3825" width="8" style="1" bestFit="1" customWidth="1"/>
    <col min="3826" max="3826" width="9" style="1" customWidth="1"/>
    <col min="3827" max="3827" width="12.125" style="1" customWidth="1"/>
    <col min="3828" max="3828" width="8.75" style="1" customWidth="1"/>
    <col min="3829" max="3829" width="15.625" style="1" customWidth="1"/>
    <col min="3830" max="3830" width="12.625" style="1" customWidth="1"/>
    <col min="3831" max="3831" width="15.625" style="1" customWidth="1"/>
    <col min="3832" max="3833" width="1.75" style="1" customWidth="1"/>
    <col min="3834" max="4074" width="8.875" style="1"/>
    <col min="4075" max="4075" width="1.75" style="1" customWidth="1"/>
    <col min="4076" max="4077" width="8.625" style="1" customWidth="1"/>
    <col min="4078" max="4079" width="12.125" style="1" customWidth="1"/>
    <col min="4080" max="4080" width="9.5" style="1" bestFit="1" customWidth="1"/>
    <col min="4081" max="4081" width="8" style="1" bestFit="1" customWidth="1"/>
    <col min="4082" max="4082" width="9" style="1" customWidth="1"/>
    <col min="4083" max="4083" width="12.125" style="1" customWidth="1"/>
    <col min="4084" max="4084" width="8.75" style="1" customWidth="1"/>
    <col min="4085" max="4085" width="15.625" style="1" customWidth="1"/>
    <col min="4086" max="4086" width="12.625" style="1" customWidth="1"/>
    <col min="4087" max="4087" width="15.625" style="1" customWidth="1"/>
    <col min="4088" max="4089" width="1.75" style="1" customWidth="1"/>
    <col min="4090" max="4330" width="8.875" style="1"/>
    <col min="4331" max="4331" width="1.75" style="1" customWidth="1"/>
    <col min="4332" max="4333" width="8.625" style="1" customWidth="1"/>
    <col min="4334" max="4335" width="12.125" style="1" customWidth="1"/>
    <col min="4336" max="4336" width="9.5" style="1" bestFit="1" customWidth="1"/>
    <col min="4337" max="4337" width="8" style="1" bestFit="1" customWidth="1"/>
    <col min="4338" max="4338" width="9" style="1" customWidth="1"/>
    <col min="4339" max="4339" width="12.125" style="1" customWidth="1"/>
    <col min="4340" max="4340" width="8.75" style="1" customWidth="1"/>
    <col min="4341" max="4341" width="15.625" style="1" customWidth="1"/>
    <col min="4342" max="4342" width="12.625" style="1" customWidth="1"/>
    <col min="4343" max="4343" width="15.625" style="1" customWidth="1"/>
    <col min="4344" max="4345" width="1.75" style="1" customWidth="1"/>
    <col min="4346" max="4586" width="8.875" style="1"/>
    <col min="4587" max="4587" width="1.75" style="1" customWidth="1"/>
    <col min="4588" max="4589" width="8.625" style="1" customWidth="1"/>
    <col min="4590" max="4591" width="12.125" style="1" customWidth="1"/>
    <col min="4592" max="4592" width="9.5" style="1" bestFit="1" customWidth="1"/>
    <col min="4593" max="4593" width="8" style="1" bestFit="1" customWidth="1"/>
    <col min="4594" max="4594" width="9" style="1" customWidth="1"/>
    <col min="4595" max="4595" width="12.125" style="1" customWidth="1"/>
    <col min="4596" max="4596" width="8.75" style="1" customWidth="1"/>
    <col min="4597" max="4597" width="15.625" style="1" customWidth="1"/>
    <col min="4598" max="4598" width="12.625" style="1" customWidth="1"/>
    <col min="4599" max="4599" width="15.625" style="1" customWidth="1"/>
    <col min="4600" max="4601" width="1.75" style="1" customWidth="1"/>
    <col min="4602" max="4842" width="8.875" style="1"/>
    <col min="4843" max="4843" width="1.75" style="1" customWidth="1"/>
    <col min="4844" max="4845" width="8.625" style="1" customWidth="1"/>
    <col min="4846" max="4847" width="12.125" style="1" customWidth="1"/>
    <col min="4848" max="4848" width="9.5" style="1" bestFit="1" customWidth="1"/>
    <col min="4849" max="4849" width="8" style="1" bestFit="1" customWidth="1"/>
    <col min="4850" max="4850" width="9" style="1" customWidth="1"/>
    <col min="4851" max="4851" width="12.125" style="1" customWidth="1"/>
    <col min="4852" max="4852" width="8.75" style="1" customWidth="1"/>
    <col min="4853" max="4853" width="15.625" style="1" customWidth="1"/>
    <col min="4854" max="4854" width="12.625" style="1" customWidth="1"/>
    <col min="4855" max="4855" width="15.625" style="1" customWidth="1"/>
    <col min="4856" max="4857" width="1.75" style="1" customWidth="1"/>
    <col min="4858" max="5098" width="8.875" style="1"/>
    <col min="5099" max="5099" width="1.75" style="1" customWidth="1"/>
    <col min="5100" max="5101" width="8.625" style="1" customWidth="1"/>
    <col min="5102" max="5103" width="12.125" style="1" customWidth="1"/>
    <col min="5104" max="5104" width="9.5" style="1" bestFit="1" customWidth="1"/>
    <col min="5105" max="5105" width="8" style="1" bestFit="1" customWidth="1"/>
    <col min="5106" max="5106" width="9" style="1" customWidth="1"/>
    <col min="5107" max="5107" width="12.125" style="1" customWidth="1"/>
    <col min="5108" max="5108" width="8.75" style="1" customWidth="1"/>
    <col min="5109" max="5109" width="15.625" style="1" customWidth="1"/>
    <col min="5110" max="5110" width="12.625" style="1" customWidth="1"/>
    <col min="5111" max="5111" width="15.625" style="1" customWidth="1"/>
    <col min="5112" max="5113" width="1.75" style="1" customWidth="1"/>
    <col min="5114" max="5354" width="8.875" style="1"/>
    <col min="5355" max="5355" width="1.75" style="1" customWidth="1"/>
    <col min="5356" max="5357" width="8.625" style="1" customWidth="1"/>
    <col min="5358" max="5359" width="12.125" style="1" customWidth="1"/>
    <col min="5360" max="5360" width="9.5" style="1" bestFit="1" customWidth="1"/>
    <col min="5361" max="5361" width="8" style="1" bestFit="1" customWidth="1"/>
    <col min="5362" max="5362" width="9" style="1" customWidth="1"/>
    <col min="5363" max="5363" width="12.125" style="1" customWidth="1"/>
    <col min="5364" max="5364" width="8.75" style="1" customWidth="1"/>
    <col min="5365" max="5365" width="15.625" style="1" customWidth="1"/>
    <col min="5366" max="5366" width="12.625" style="1" customWidth="1"/>
    <col min="5367" max="5367" width="15.625" style="1" customWidth="1"/>
    <col min="5368" max="5369" width="1.75" style="1" customWidth="1"/>
    <col min="5370" max="5610" width="8.875" style="1"/>
    <col min="5611" max="5611" width="1.75" style="1" customWidth="1"/>
    <col min="5612" max="5613" width="8.625" style="1" customWidth="1"/>
    <col min="5614" max="5615" width="12.125" style="1" customWidth="1"/>
    <col min="5616" max="5616" width="9.5" style="1" bestFit="1" customWidth="1"/>
    <col min="5617" max="5617" width="8" style="1" bestFit="1" customWidth="1"/>
    <col min="5618" max="5618" width="9" style="1" customWidth="1"/>
    <col min="5619" max="5619" width="12.125" style="1" customWidth="1"/>
    <col min="5620" max="5620" width="8.75" style="1" customWidth="1"/>
    <col min="5621" max="5621" width="15.625" style="1" customWidth="1"/>
    <col min="5622" max="5622" width="12.625" style="1" customWidth="1"/>
    <col min="5623" max="5623" width="15.625" style="1" customWidth="1"/>
    <col min="5624" max="5625" width="1.75" style="1" customWidth="1"/>
    <col min="5626" max="5866" width="8.875" style="1"/>
    <col min="5867" max="5867" width="1.75" style="1" customWidth="1"/>
    <col min="5868" max="5869" width="8.625" style="1" customWidth="1"/>
    <col min="5870" max="5871" width="12.125" style="1" customWidth="1"/>
    <col min="5872" max="5872" width="9.5" style="1" bestFit="1" customWidth="1"/>
    <col min="5873" max="5873" width="8" style="1" bestFit="1" customWidth="1"/>
    <col min="5874" max="5874" width="9" style="1" customWidth="1"/>
    <col min="5875" max="5875" width="12.125" style="1" customWidth="1"/>
    <col min="5876" max="5876" width="8.75" style="1" customWidth="1"/>
    <col min="5877" max="5877" width="15.625" style="1" customWidth="1"/>
    <col min="5878" max="5878" width="12.625" style="1" customWidth="1"/>
    <col min="5879" max="5879" width="15.625" style="1" customWidth="1"/>
    <col min="5880" max="5881" width="1.75" style="1" customWidth="1"/>
    <col min="5882" max="6122" width="8.875" style="1"/>
    <col min="6123" max="6123" width="1.75" style="1" customWidth="1"/>
    <col min="6124" max="6125" width="8.625" style="1" customWidth="1"/>
    <col min="6126" max="6127" width="12.125" style="1" customWidth="1"/>
    <col min="6128" max="6128" width="9.5" style="1" bestFit="1" customWidth="1"/>
    <col min="6129" max="6129" width="8" style="1" bestFit="1" customWidth="1"/>
    <col min="6130" max="6130" width="9" style="1" customWidth="1"/>
    <col min="6131" max="6131" width="12.125" style="1" customWidth="1"/>
    <col min="6132" max="6132" width="8.75" style="1" customWidth="1"/>
    <col min="6133" max="6133" width="15.625" style="1" customWidth="1"/>
    <col min="6134" max="6134" width="12.625" style="1" customWidth="1"/>
    <col min="6135" max="6135" width="15.625" style="1" customWidth="1"/>
    <col min="6136" max="6137" width="1.75" style="1" customWidth="1"/>
    <col min="6138" max="6378" width="8.875" style="1"/>
    <col min="6379" max="6379" width="1.75" style="1" customWidth="1"/>
    <col min="6380" max="6381" width="8.625" style="1" customWidth="1"/>
    <col min="6382" max="6383" width="12.125" style="1" customWidth="1"/>
    <col min="6384" max="6384" width="9.5" style="1" bestFit="1" customWidth="1"/>
    <col min="6385" max="6385" width="8" style="1" bestFit="1" customWidth="1"/>
    <col min="6386" max="6386" width="9" style="1" customWidth="1"/>
    <col min="6387" max="6387" width="12.125" style="1" customWidth="1"/>
    <col min="6388" max="6388" width="8.75" style="1" customWidth="1"/>
    <col min="6389" max="6389" width="15.625" style="1" customWidth="1"/>
    <col min="6390" max="6390" width="12.625" style="1" customWidth="1"/>
    <col min="6391" max="6391" width="15.625" style="1" customWidth="1"/>
    <col min="6392" max="6393" width="1.75" style="1" customWidth="1"/>
    <col min="6394" max="6634" width="8.875" style="1"/>
    <col min="6635" max="6635" width="1.75" style="1" customWidth="1"/>
    <col min="6636" max="6637" width="8.625" style="1" customWidth="1"/>
    <col min="6638" max="6639" width="12.125" style="1" customWidth="1"/>
    <col min="6640" max="6640" width="9.5" style="1" bestFit="1" customWidth="1"/>
    <col min="6641" max="6641" width="8" style="1" bestFit="1" customWidth="1"/>
    <col min="6642" max="6642" width="9" style="1" customWidth="1"/>
    <col min="6643" max="6643" width="12.125" style="1" customWidth="1"/>
    <col min="6644" max="6644" width="8.75" style="1" customWidth="1"/>
    <col min="6645" max="6645" width="15.625" style="1" customWidth="1"/>
    <col min="6646" max="6646" width="12.625" style="1" customWidth="1"/>
    <col min="6647" max="6647" width="15.625" style="1" customWidth="1"/>
    <col min="6648" max="6649" width="1.75" style="1" customWidth="1"/>
    <col min="6650" max="6890" width="8.875" style="1"/>
    <col min="6891" max="6891" width="1.75" style="1" customWidth="1"/>
    <col min="6892" max="6893" width="8.625" style="1" customWidth="1"/>
    <col min="6894" max="6895" width="12.125" style="1" customWidth="1"/>
    <col min="6896" max="6896" width="9.5" style="1" bestFit="1" customWidth="1"/>
    <col min="6897" max="6897" width="8" style="1" bestFit="1" customWidth="1"/>
    <col min="6898" max="6898" width="9" style="1" customWidth="1"/>
    <col min="6899" max="6899" width="12.125" style="1" customWidth="1"/>
    <col min="6900" max="6900" width="8.75" style="1" customWidth="1"/>
    <col min="6901" max="6901" width="15.625" style="1" customWidth="1"/>
    <col min="6902" max="6902" width="12.625" style="1" customWidth="1"/>
    <col min="6903" max="6903" width="15.625" style="1" customWidth="1"/>
    <col min="6904" max="6905" width="1.75" style="1" customWidth="1"/>
    <col min="6906" max="7146" width="8.875" style="1"/>
    <col min="7147" max="7147" width="1.75" style="1" customWidth="1"/>
    <col min="7148" max="7149" width="8.625" style="1" customWidth="1"/>
    <col min="7150" max="7151" width="12.125" style="1" customWidth="1"/>
    <col min="7152" max="7152" width="9.5" style="1" bestFit="1" customWidth="1"/>
    <col min="7153" max="7153" width="8" style="1" bestFit="1" customWidth="1"/>
    <col min="7154" max="7154" width="9" style="1" customWidth="1"/>
    <col min="7155" max="7155" width="12.125" style="1" customWidth="1"/>
    <col min="7156" max="7156" width="8.75" style="1" customWidth="1"/>
    <col min="7157" max="7157" width="15.625" style="1" customWidth="1"/>
    <col min="7158" max="7158" width="12.625" style="1" customWidth="1"/>
    <col min="7159" max="7159" width="15.625" style="1" customWidth="1"/>
    <col min="7160" max="7161" width="1.75" style="1" customWidth="1"/>
    <col min="7162" max="7402" width="8.875" style="1"/>
    <col min="7403" max="7403" width="1.75" style="1" customWidth="1"/>
    <col min="7404" max="7405" width="8.625" style="1" customWidth="1"/>
    <col min="7406" max="7407" width="12.125" style="1" customWidth="1"/>
    <col min="7408" max="7408" width="9.5" style="1" bestFit="1" customWidth="1"/>
    <col min="7409" max="7409" width="8" style="1" bestFit="1" customWidth="1"/>
    <col min="7410" max="7410" width="9" style="1" customWidth="1"/>
    <col min="7411" max="7411" width="12.125" style="1" customWidth="1"/>
    <col min="7412" max="7412" width="8.75" style="1" customWidth="1"/>
    <col min="7413" max="7413" width="15.625" style="1" customWidth="1"/>
    <col min="7414" max="7414" width="12.625" style="1" customWidth="1"/>
    <col min="7415" max="7415" width="15.625" style="1" customWidth="1"/>
    <col min="7416" max="7417" width="1.75" style="1" customWidth="1"/>
    <col min="7418" max="7658" width="8.875" style="1"/>
    <col min="7659" max="7659" width="1.75" style="1" customWidth="1"/>
    <col min="7660" max="7661" width="8.625" style="1" customWidth="1"/>
    <col min="7662" max="7663" width="12.125" style="1" customWidth="1"/>
    <col min="7664" max="7664" width="9.5" style="1" bestFit="1" customWidth="1"/>
    <col min="7665" max="7665" width="8" style="1" bestFit="1" customWidth="1"/>
    <col min="7666" max="7666" width="9" style="1" customWidth="1"/>
    <col min="7667" max="7667" width="12.125" style="1" customWidth="1"/>
    <col min="7668" max="7668" width="8.75" style="1" customWidth="1"/>
    <col min="7669" max="7669" width="15.625" style="1" customWidth="1"/>
    <col min="7670" max="7670" width="12.625" style="1" customWidth="1"/>
    <col min="7671" max="7671" width="15.625" style="1" customWidth="1"/>
    <col min="7672" max="7673" width="1.75" style="1" customWidth="1"/>
    <col min="7674" max="7914" width="8.875" style="1"/>
    <col min="7915" max="7915" width="1.75" style="1" customWidth="1"/>
    <col min="7916" max="7917" width="8.625" style="1" customWidth="1"/>
    <col min="7918" max="7919" width="12.125" style="1" customWidth="1"/>
    <col min="7920" max="7920" width="9.5" style="1" bestFit="1" customWidth="1"/>
    <col min="7921" max="7921" width="8" style="1" bestFit="1" customWidth="1"/>
    <col min="7922" max="7922" width="9" style="1" customWidth="1"/>
    <col min="7923" max="7923" width="12.125" style="1" customWidth="1"/>
    <col min="7924" max="7924" width="8.75" style="1" customWidth="1"/>
    <col min="7925" max="7925" width="15.625" style="1" customWidth="1"/>
    <col min="7926" max="7926" width="12.625" style="1" customWidth="1"/>
    <col min="7927" max="7927" width="15.625" style="1" customWidth="1"/>
    <col min="7928" max="7929" width="1.75" style="1" customWidth="1"/>
    <col min="7930" max="8170" width="8.875" style="1"/>
    <col min="8171" max="8171" width="1.75" style="1" customWidth="1"/>
    <col min="8172" max="8173" width="8.625" style="1" customWidth="1"/>
    <col min="8174" max="8175" width="12.125" style="1" customWidth="1"/>
    <col min="8176" max="8176" width="9.5" style="1" bestFit="1" customWidth="1"/>
    <col min="8177" max="8177" width="8" style="1" bestFit="1" customWidth="1"/>
    <col min="8178" max="8178" width="9" style="1" customWidth="1"/>
    <col min="8179" max="8179" width="12.125" style="1" customWidth="1"/>
    <col min="8180" max="8180" width="8.75" style="1" customWidth="1"/>
    <col min="8181" max="8181" width="15.625" style="1" customWidth="1"/>
    <col min="8182" max="8182" width="12.625" style="1" customWidth="1"/>
    <col min="8183" max="8183" width="15.625" style="1" customWidth="1"/>
    <col min="8184" max="8185" width="1.75" style="1" customWidth="1"/>
    <col min="8186" max="8426" width="8.875" style="1"/>
    <col min="8427" max="8427" width="1.75" style="1" customWidth="1"/>
    <col min="8428" max="8429" width="8.625" style="1" customWidth="1"/>
    <col min="8430" max="8431" width="12.125" style="1" customWidth="1"/>
    <col min="8432" max="8432" width="9.5" style="1" bestFit="1" customWidth="1"/>
    <col min="8433" max="8433" width="8" style="1" bestFit="1" customWidth="1"/>
    <col min="8434" max="8434" width="9" style="1" customWidth="1"/>
    <col min="8435" max="8435" width="12.125" style="1" customWidth="1"/>
    <col min="8436" max="8436" width="8.75" style="1" customWidth="1"/>
    <col min="8437" max="8437" width="15.625" style="1" customWidth="1"/>
    <col min="8438" max="8438" width="12.625" style="1" customWidth="1"/>
    <col min="8439" max="8439" width="15.625" style="1" customWidth="1"/>
    <col min="8440" max="8441" width="1.75" style="1" customWidth="1"/>
    <col min="8442" max="8682" width="8.875" style="1"/>
    <col min="8683" max="8683" width="1.75" style="1" customWidth="1"/>
    <col min="8684" max="8685" width="8.625" style="1" customWidth="1"/>
    <col min="8686" max="8687" width="12.125" style="1" customWidth="1"/>
    <col min="8688" max="8688" width="9.5" style="1" bestFit="1" customWidth="1"/>
    <col min="8689" max="8689" width="8" style="1" bestFit="1" customWidth="1"/>
    <col min="8690" max="8690" width="9" style="1" customWidth="1"/>
    <col min="8691" max="8691" width="12.125" style="1" customWidth="1"/>
    <col min="8692" max="8692" width="8.75" style="1" customWidth="1"/>
    <col min="8693" max="8693" width="15.625" style="1" customWidth="1"/>
    <col min="8694" max="8694" width="12.625" style="1" customWidth="1"/>
    <col min="8695" max="8695" width="15.625" style="1" customWidth="1"/>
    <col min="8696" max="8697" width="1.75" style="1" customWidth="1"/>
    <col min="8698" max="8938" width="8.875" style="1"/>
    <col min="8939" max="8939" width="1.75" style="1" customWidth="1"/>
    <col min="8940" max="8941" width="8.625" style="1" customWidth="1"/>
    <col min="8942" max="8943" width="12.125" style="1" customWidth="1"/>
    <col min="8944" max="8944" width="9.5" style="1" bestFit="1" customWidth="1"/>
    <col min="8945" max="8945" width="8" style="1" bestFit="1" customWidth="1"/>
    <col min="8946" max="8946" width="9" style="1" customWidth="1"/>
    <col min="8947" max="8947" width="12.125" style="1" customWidth="1"/>
    <col min="8948" max="8948" width="8.75" style="1" customWidth="1"/>
    <col min="8949" max="8949" width="15.625" style="1" customWidth="1"/>
    <col min="8950" max="8950" width="12.625" style="1" customWidth="1"/>
    <col min="8951" max="8951" width="15.625" style="1" customWidth="1"/>
    <col min="8952" max="8953" width="1.75" style="1" customWidth="1"/>
    <col min="8954" max="9194" width="8.875" style="1"/>
    <col min="9195" max="9195" width="1.75" style="1" customWidth="1"/>
    <col min="9196" max="9197" width="8.625" style="1" customWidth="1"/>
    <col min="9198" max="9199" width="12.125" style="1" customWidth="1"/>
    <col min="9200" max="9200" width="9.5" style="1" bestFit="1" customWidth="1"/>
    <col min="9201" max="9201" width="8" style="1" bestFit="1" customWidth="1"/>
    <col min="9202" max="9202" width="9" style="1" customWidth="1"/>
    <col min="9203" max="9203" width="12.125" style="1" customWidth="1"/>
    <col min="9204" max="9204" width="8.75" style="1" customWidth="1"/>
    <col min="9205" max="9205" width="15.625" style="1" customWidth="1"/>
    <col min="9206" max="9206" width="12.625" style="1" customWidth="1"/>
    <col min="9207" max="9207" width="15.625" style="1" customWidth="1"/>
    <col min="9208" max="9209" width="1.75" style="1" customWidth="1"/>
    <col min="9210" max="9450" width="8.875" style="1"/>
    <col min="9451" max="9451" width="1.75" style="1" customWidth="1"/>
    <col min="9452" max="9453" width="8.625" style="1" customWidth="1"/>
    <col min="9454" max="9455" width="12.125" style="1" customWidth="1"/>
    <col min="9456" max="9456" width="9.5" style="1" bestFit="1" customWidth="1"/>
    <col min="9457" max="9457" width="8" style="1" bestFit="1" customWidth="1"/>
    <col min="9458" max="9458" width="9" style="1" customWidth="1"/>
    <col min="9459" max="9459" width="12.125" style="1" customWidth="1"/>
    <col min="9460" max="9460" width="8.75" style="1" customWidth="1"/>
    <col min="9461" max="9461" width="15.625" style="1" customWidth="1"/>
    <col min="9462" max="9462" width="12.625" style="1" customWidth="1"/>
    <col min="9463" max="9463" width="15.625" style="1" customWidth="1"/>
    <col min="9464" max="9465" width="1.75" style="1" customWidth="1"/>
    <col min="9466" max="9706" width="8.875" style="1"/>
    <col min="9707" max="9707" width="1.75" style="1" customWidth="1"/>
    <col min="9708" max="9709" width="8.625" style="1" customWidth="1"/>
    <col min="9710" max="9711" width="12.125" style="1" customWidth="1"/>
    <col min="9712" max="9712" width="9.5" style="1" bestFit="1" customWidth="1"/>
    <col min="9713" max="9713" width="8" style="1" bestFit="1" customWidth="1"/>
    <col min="9714" max="9714" width="9" style="1" customWidth="1"/>
    <col min="9715" max="9715" width="12.125" style="1" customWidth="1"/>
    <col min="9716" max="9716" width="8.75" style="1" customWidth="1"/>
    <col min="9717" max="9717" width="15.625" style="1" customWidth="1"/>
    <col min="9718" max="9718" width="12.625" style="1" customWidth="1"/>
    <col min="9719" max="9719" width="15.625" style="1" customWidth="1"/>
    <col min="9720" max="9721" width="1.75" style="1" customWidth="1"/>
    <col min="9722" max="9962" width="8.875" style="1"/>
    <col min="9963" max="9963" width="1.75" style="1" customWidth="1"/>
    <col min="9964" max="9965" width="8.625" style="1" customWidth="1"/>
    <col min="9966" max="9967" width="12.125" style="1" customWidth="1"/>
    <col min="9968" max="9968" width="9.5" style="1" bestFit="1" customWidth="1"/>
    <col min="9969" max="9969" width="8" style="1" bestFit="1" customWidth="1"/>
    <col min="9970" max="9970" width="9" style="1" customWidth="1"/>
    <col min="9971" max="9971" width="12.125" style="1" customWidth="1"/>
    <col min="9972" max="9972" width="8.75" style="1" customWidth="1"/>
    <col min="9973" max="9973" width="15.625" style="1" customWidth="1"/>
    <col min="9974" max="9974" width="12.625" style="1" customWidth="1"/>
    <col min="9975" max="9975" width="15.625" style="1" customWidth="1"/>
    <col min="9976" max="9977" width="1.75" style="1" customWidth="1"/>
    <col min="9978" max="10218" width="8.875" style="1"/>
    <col min="10219" max="10219" width="1.75" style="1" customWidth="1"/>
    <col min="10220" max="10221" width="8.625" style="1" customWidth="1"/>
    <col min="10222" max="10223" width="12.125" style="1" customWidth="1"/>
    <col min="10224" max="10224" width="9.5" style="1" bestFit="1" customWidth="1"/>
    <col min="10225" max="10225" width="8" style="1" bestFit="1" customWidth="1"/>
    <col min="10226" max="10226" width="9" style="1" customWidth="1"/>
    <col min="10227" max="10227" width="12.125" style="1" customWidth="1"/>
    <col min="10228" max="10228" width="8.75" style="1" customWidth="1"/>
    <col min="10229" max="10229" width="15.625" style="1" customWidth="1"/>
    <col min="10230" max="10230" width="12.625" style="1" customWidth="1"/>
    <col min="10231" max="10231" width="15.625" style="1" customWidth="1"/>
    <col min="10232" max="10233" width="1.75" style="1" customWidth="1"/>
    <col min="10234" max="10474" width="8.875" style="1"/>
    <col min="10475" max="10475" width="1.75" style="1" customWidth="1"/>
    <col min="10476" max="10477" width="8.625" style="1" customWidth="1"/>
    <col min="10478" max="10479" width="12.125" style="1" customWidth="1"/>
    <col min="10480" max="10480" width="9.5" style="1" bestFit="1" customWidth="1"/>
    <col min="10481" max="10481" width="8" style="1" bestFit="1" customWidth="1"/>
    <col min="10482" max="10482" width="9" style="1" customWidth="1"/>
    <col min="10483" max="10483" width="12.125" style="1" customWidth="1"/>
    <col min="10484" max="10484" width="8.75" style="1" customWidth="1"/>
    <col min="10485" max="10485" width="15.625" style="1" customWidth="1"/>
    <col min="10486" max="10486" width="12.625" style="1" customWidth="1"/>
    <col min="10487" max="10487" width="15.625" style="1" customWidth="1"/>
    <col min="10488" max="10489" width="1.75" style="1" customWidth="1"/>
    <col min="10490" max="10730" width="8.875" style="1"/>
    <col min="10731" max="10731" width="1.75" style="1" customWidth="1"/>
    <col min="10732" max="10733" width="8.625" style="1" customWidth="1"/>
    <col min="10734" max="10735" width="12.125" style="1" customWidth="1"/>
    <col min="10736" max="10736" width="9.5" style="1" bestFit="1" customWidth="1"/>
    <col min="10737" max="10737" width="8" style="1" bestFit="1" customWidth="1"/>
    <col min="10738" max="10738" width="9" style="1" customWidth="1"/>
    <col min="10739" max="10739" width="12.125" style="1" customWidth="1"/>
    <col min="10740" max="10740" width="8.75" style="1" customWidth="1"/>
    <col min="10741" max="10741" width="15.625" style="1" customWidth="1"/>
    <col min="10742" max="10742" width="12.625" style="1" customWidth="1"/>
    <col min="10743" max="10743" width="15.625" style="1" customWidth="1"/>
    <col min="10744" max="10745" width="1.75" style="1" customWidth="1"/>
    <col min="10746" max="10986" width="8.875" style="1"/>
    <col min="10987" max="10987" width="1.75" style="1" customWidth="1"/>
    <col min="10988" max="10989" width="8.625" style="1" customWidth="1"/>
    <col min="10990" max="10991" width="12.125" style="1" customWidth="1"/>
    <col min="10992" max="10992" width="9.5" style="1" bestFit="1" customWidth="1"/>
    <col min="10993" max="10993" width="8" style="1" bestFit="1" customWidth="1"/>
    <col min="10994" max="10994" width="9" style="1" customWidth="1"/>
    <col min="10995" max="10995" width="12.125" style="1" customWidth="1"/>
    <col min="10996" max="10996" width="8.75" style="1" customWidth="1"/>
    <col min="10997" max="10997" width="15.625" style="1" customWidth="1"/>
    <col min="10998" max="10998" width="12.625" style="1" customWidth="1"/>
    <col min="10999" max="10999" width="15.625" style="1" customWidth="1"/>
    <col min="11000" max="11001" width="1.75" style="1" customWidth="1"/>
    <col min="11002" max="11242" width="8.875" style="1"/>
    <col min="11243" max="11243" width="1.75" style="1" customWidth="1"/>
    <col min="11244" max="11245" width="8.625" style="1" customWidth="1"/>
    <col min="11246" max="11247" width="12.125" style="1" customWidth="1"/>
    <col min="11248" max="11248" width="9.5" style="1" bestFit="1" customWidth="1"/>
    <col min="11249" max="11249" width="8" style="1" bestFit="1" customWidth="1"/>
    <col min="11250" max="11250" width="9" style="1" customWidth="1"/>
    <col min="11251" max="11251" width="12.125" style="1" customWidth="1"/>
    <col min="11252" max="11252" width="8.75" style="1" customWidth="1"/>
    <col min="11253" max="11253" width="15.625" style="1" customWidth="1"/>
    <col min="11254" max="11254" width="12.625" style="1" customWidth="1"/>
    <col min="11255" max="11255" width="15.625" style="1" customWidth="1"/>
    <col min="11256" max="11257" width="1.75" style="1" customWidth="1"/>
    <col min="11258" max="11498" width="8.875" style="1"/>
    <col min="11499" max="11499" width="1.75" style="1" customWidth="1"/>
    <col min="11500" max="11501" width="8.625" style="1" customWidth="1"/>
    <col min="11502" max="11503" width="12.125" style="1" customWidth="1"/>
    <col min="11504" max="11504" width="9.5" style="1" bestFit="1" customWidth="1"/>
    <col min="11505" max="11505" width="8" style="1" bestFit="1" customWidth="1"/>
    <col min="11506" max="11506" width="9" style="1" customWidth="1"/>
    <col min="11507" max="11507" width="12.125" style="1" customWidth="1"/>
    <col min="11508" max="11508" width="8.75" style="1" customWidth="1"/>
    <col min="11509" max="11509" width="15.625" style="1" customWidth="1"/>
    <col min="11510" max="11510" width="12.625" style="1" customWidth="1"/>
    <col min="11511" max="11511" width="15.625" style="1" customWidth="1"/>
    <col min="11512" max="11513" width="1.75" style="1" customWidth="1"/>
    <col min="11514" max="11754" width="8.875" style="1"/>
    <col min="11755" max="11755" width="1.75" style="1" customWidth="1"/>
    <col min="11756" max="11757" width="8.625" style="1" customWidth="1"/>
    <col min="11758" max="11759" width="12.125" style="1" customWidth="1"/>
    <col min="11760" max="11760" width="9.5" style="1" bestFit="1" customWidth="1"/>
    <col min="11761" max="11761" width="8" style="1" bestFit="1" customWidth="1"/>
    <col min="11762" max="11762" width="9" style="1" customWidth="1"/>
    <col min="11763" max="11763" width="12.125" style="1" customWidth="1"/>
    <col min="11764" max="11764" width="8.75" style="1" customWidth="1"/>
    <col min="11765" max="11765" width="15.625" style="1" customWidth="1"/>
    <col min="11766" max="11766" width="12.625" style="1" customWidth="1"/>
    <col min="11767" max="11767" width="15.625" style="1" customWidth="1"/>
    <col min="11768" max="11769" width="1.75" style="1" customWidth="1"/>
    <col min="11770" max="12010" width="8.875" style="1"/>
    <col min="12011" max="12011" width="1.75" style="1" customWidth="1"/>
    <col min="12012" max="12013" width="8.625" style="1" customWidth="1"/>
    <col min="12014" max="12015" width="12.125" style="1" customWidth="1"/>
    <col min="12016" max="12016" width="9.5" style="1" bestFit="1" customWidth="1"/>
    <col min="12017" max="12017" width="8" style="1" bestFit="1" customWidth="1"/>
    <col min="12018" max="12018" width="9" style="1" customWidth="1"/>
    <col min="12019" max="12019" width="12.125" style="1" customWidth="1"/>
    <col min="12020" max="12020" width="8.75" style="1" customWidth="1"/>
    <col min="12021" max="12021" width="15.625" style="1" customWidth="1"/>
    <col min="12022" max="12022" width="12.625" style="1" customWidth="1"/>
    <col min="12023" max="12023" width="15.625" style="1" customWidth="1"/>
    <col min="12024" max="12025" width="1.75" style="1" customWidth="1"/>
    <col min="12026" max="12266" width="8.875" style="1"/>
    <col min="12267" max="12267" width="1.75" style="1" customWidth="1"/>
    <col min="12268" max="12269" width="8.625" style="1" customWidth="1"/>
    <col min="12270" max="12271" width="12.125" style="1" customWidth="1"/>
    <col min="12272" max="12272" width="9.5" style="1" bestFit="1" customWidth="1"/>
    <col min="12273" max="12273" width="8" style="1" bestFit="1" customWidth="1"/>
    <col min="12274" max="12274" width="9" style="1" customWidth="1"/>
    <col min="12275" max="12275" width="12.125" style="1" customWidth="1"/>
    <col min="12276" max="12276" width="8.75" style="1" customWidth="1"/>
    <col min="12277" max="12277" width="15.625" style="1" customWidth="1"/>
    <col min="12278" max="12278" width="12.625" style="1" customWidth="1"/>
    <col min="12279" max="12279" width="15.625" style="1" customWidth="1"/>
    <col min="12280" max="12281" width="1.75" style="1" customWidth="1"/>
    <col min="12282" max="12522" width="8.875" style="1"/>
    <col min="12523" max="12523" width="1.75" style="1" customWidth="1"/>
    <col min="12524" max="12525" width="8.625" style="1" customWidth="1"/>
    <col min="12526" max="12527" width="12.125" style="1" customWidth="1"/>
    <col min="12528" max="12528" width="9.5" style="1" bestFit="1" customWidth="1"/>
    <col min="12529" max="12529" width="8" style="1" bestFit="1" customWidth="1"/>
    <col min="12530" max="12530" width="9" style="1" customWidth="1"/>
    <col min="12531" max="12531" width="12.125" style="1" customWidth="1"/>
    <col min="12532" max="12532" width="8.75" style="1" customWidth="1"/>
    <col min="12533" max="12533" width="15.625" style="1" customWidth="1"/>
    <col min="12534" max="12534" width="12.625" style="1" customWidth="1"/>
    <col min="12535" max="12535" width="15.625" style="1" customWidth="1"/>
    <col min="12536" max="12537" width="1.75" style="1" customWidth="1"/>
    <col min="12538" max="12778" width="8.875" style="1"/>
    <col min="12779" max="12779" width="1.75" style="1" customWidth="1"/>
    <col min="12780" max="12781" width="8.625" style="1" customWidth="1"/>
    <col min="12782" max="12783" width="12.125" style="1" customWidth="1"/>
    <col min="12784" max="12784" width="9.5" style="1" bestFit="1" customWidth="1"/>
    <col min="12785" max="12785" width="8" style="1" bestFit="1" customWidth="1"/>
    <col min="12786" max="12786" width="9" style="1" customWidth="1"/>
    <col min="12787" max="12787" width="12.125" style="1" customWidth="1"/>
    <col min="12788" max="12788" width="8.75" style="1" customWidth="1"/>
    <col min="12789" max="12789" width="15.625" style="1" customWidth="1"/>
    <col min="12790" max="12790" width="12.625" style="1" customWidth="1"/>
    <col min="12791" max="12791" width="15.625" style="1" customWidth="1"/>
    <col min="12792" max="12793" width="1.75" style="1" customWidth="1"/>
    <col min="12794" max="13034" width="8.875" style="1"/>
    <col min="13035" max="13035" width="1.75" style="1" customWidth="1"/>
    <col min="13036" max="13037" width="8.625" style="1" customWidth="1"/>
    <col min="13038" max="13039" width="12.125" style="1" customWidth="1"/>
    <col min="13040" max="13040" width="9.5" style="1" bestFit="1" customWidth="1"/>
    <col min="13041" max="13041" width="8" style="1" bestFit="1" customWidth="1"/>
    <col min="13042" max="13042" width="9" style="1" customWidth="1"/>
    <col min="13043" max="13043" width="12.125" style="1" customWidth="1"/>
    <col min="13044" max="13044" width="8.75" style="1" customWidth="1"/>
    <col min="13045" max="13045" width="15.625" style="1" customWidth="1"/>
    <col min="13046" max="13046" width="12.625" style="1" customWidth="1"/>
    <col min="13047" max="13047" width="15.625" style="1" customWidth="1"/>
    <col min="13048" max="13049" width="1.75" style="1" customWidth="1"/>
    <col min="13050" max="13290" width="8.875" style="1"/>
    <col min="13291" max="13291" width="1.75" style="1" customWidth="1"/>
    <col min="13292" max="13293" width="8.625" style="1" customWidth="1"/>
    <col min="13294" max="13295" width="12.125" style="1" customWidth="1"/>
    <col min="13296" max="13296" width="9.5" style="1" bestFit="1" customWidth="1"/>
    <col min="13297" max="13297" width="8" style="1" bestFit="1" customWidth="1"/>
    <col min="13298" max="13298" width="9" style="1" customWidth="1"/>
    <col min="13299" max="13299" width="12.125" style="1" customWidth="1"/>
    <col min="13300" max="13300" width="8.75" style="1" customWidth="1"/>
    <col min="13301" max="13301" width="15.625" style="1" customWidth="1"/>
    <col min="13302" max="13302" width="12.625" style="1" customWidth="1"/>
    <col min="13303" max="13303" width="15.625" style="1" customWidth="1"/>
    <col min="13304" max="13305" width="1.75" style="1" customWidth="1"/>
    <col min="13306" max="13546" width="8.875" style="1"/>
    <col min="13547" max="13547" width="1.75" style="1" customWidth="1"/>
    <col min="13548" max="13549" width="8.625" style="1" customWidth="1"/>
    <col min="13550" max="13551" width="12.125" style="1" customWidth="1"/>
    <col min="13552" max="13552" width="9.5" style="1" bestFit="1" customWidth="1"/>
    <col min="13553" max="13553" width="8" style="1" bestFit="1" customWidth="1"/>
    <col min="13554" max="13554" width="9" style="1" customWidth="1"/>
    <col min="13555" max="13555" width="12.125" style="1" customWidth="1"/>
    <col min="13556" max="13556" width="8.75" style="1" customWidth="1"/>
    <col min="13557" max="13557" width="15.625" style="1" customWidth="1"/>
    <col min="13558" max="13558" width="12.625" style="1" customWidth="1"/>
    <col min="13559" max="13559" width="15.625" style="1" customWidth="1"/>
    <col min="13560" max="13561" width="1.75" style="1" customWidth="1"/>
    <col min="13562" max="13802" width="8.875" style="1"/>
    <col min="13803" max="13803" width="1.75" style="1" customWidth="1"/>
    <col min="13804" max="13805" width="8.625" style="1" customWidth="1"/>
    <col min="13806" max="13807" width="12.125" style="1" customWidth="1"/>
    <col min="13808" max="13808" width="9.5" style="1" bestFit="1" customWidth="1"/>
    <col min="13809" max="13809" width="8" style="1" bestFit="1" customWidth="1"/>
    <col min="13810" max="13810" width="9" style="1" customWidth="1"/>
    <col min="13811" max="13811" width="12.125" style="1" customWidth="1"/>
    <col min="13812" max="13812" width="8.75" style="1" customWidth="1"/>
    <col min="13813" max="13813" width="15.625" style="1" customWidth="1"/>
    <col min="13814" max="13814" width="12.625" style="1" customWidth="1"/>
    <col min="13815" max="13815" width="15.625" style="1" customWidth="1"/>
    <col min="13816" max="13817" width="1.75" style="1" customWidth="1"/>
    <col min="13818" max="14058" width="8.875" style="1"/>
    <col min="14059" max="14059" width="1.75" style="1" customWidth="1"/>
    <col min="14060" max="14061" width="8.625" style="1" customWidth="1"/>
    <col min="14062" max="14063" width="12.125" style="1" customWidth="1"/>
    <col min="14064" max="14064" width="9.5" style="1" bestFit="1" customWidth="1"/>
    <col min="14065" max="14065" width="8" style="1" bestFit="1" customWidth="1"/>
    <col min="14066" max="14066" width="9" style="1" customWidth="1"/>
    <col min="14067" max="14067" width="12.125" style="1" customWidth="1"/>
    <col min="14068" max="14068" width="8.75" style="1" customWidth="1"/>
    <col min="14069" max="14069" width="15.625" style="1" customWidth="1"/>
    <col min="14070" max="14070" width="12.625" style="1" customWidth="1"/>
    <col min="14071" max="14071" width="15.625" style="1" customWidth="1"/>
    <col min="14072" max="14073" width="1.75" style="1" customWidth="1"/>
    <col min="14074" max="14314" width="8.875" style="1"/>
    <col min="14315" max="14315" width="1.75" style="1" customWidth="1"/>
    <col min="14316" max="14317" width="8.625" style="1" customWidth="1"/>
    <col min="14318" max="14319" width="12.125" style="1" customWidth="1"/>
    <col min="14320" max="14320" width="9.5" style="1" bestFit="1" customWidth="1"/>
    <col min="14321" max="14321" width="8" style="1" bestFit="1" customWidth="1"/>
    <col min="14322" max="14322" width="9" style="1" customWidth="1"/>
    <col min="14323" max="14323" width="12.125" style="1" customWidth="1"/>
    <col min="14324" max="14324" width="8.75" style="1" customWidth="1"/>
    <col min="14325" max="14325" width="15.625" style="1" customWidth="1"/>
    <col min="14326" max="14326" width="12.625" style="1" customWidth="1"/>
    <col min="14327" max="14327" width="15.625" style="1" customWidth="1"/>
    <col min="14328" max="14329" width="1.75" style="1" customWidth="1"/>
    <col min="14330" max="14570" width="8.875" style="1"/>
    <col min="14571" max="14571" width="1.75" style="1" customWidth="1"/>
    <col min="14572" max="14573" width="8.625" style="1" customWidth="1"/>
    <col min="14574" max="14575" width="12.125" style="1" customWidth="1"/>
    <col min="14576" max="14576" width="9.5" style="1" bestFit="1" customWidth="1"/>
    <col min="14577" max="14577" width="8" style="1" bestFit="1" customWidth="1"/>
    <col min="14578" max="14578" width="9" style="1" customWidth="1"/>
    <col min="14579" max="14579" width="12.125" style="1" customWidth="1"/>
    <col min="14580" max="14580" width="8.75" style="1" customWidth="1"/>
    <col min="14581" max="14581" width="15.625" style="1" customWidth="1"/>
    <col min="14582" max="14582" width="12.625" style="1" customWidth="1"/>
    <col min="14583" max="14583" width="15.625" style="1" customWidth="1"/>
    <col min="14584" max="14585" width="1.75" style="1" customWidth="1"/>
    <col min="14586" max="14826" width="8.875" style="1"/>
    <col min="14827" max="14827" width="1.75" style="1" customWidth="1"/>
    <col min="14828" max="14829" width="8.625" style="1" customWidth="1"/>
    <col min="14830" max="14831" width="12.125" style="1" customWidth="1"/>
    <col min="14832" max="14832" width="9.5" style="1" bestFit="1" customWidth="1"/>
    <col min="14833" max="14833" width="8" style="1" bestFit="1" customWidth="1"/>
    <col min="14834" max="14834" width="9" style="1" customWidth="1"/>
    <col min="14835" max="14835" width="12.125" style="1" customWidth="1"/>
    <col min="14836" max="14836" width="8.75" style="1" customWidth="1"/>
    <col min="14837" max="14837" width="15.625" style="1" customWidth="1"/>
    <col min="14838" max="14838" width="12.625" style="1" customWidth="1"/>
    <col min="14839" max="14839" width="15.625" style="1" customWidth="1"/>
    <col min="14840" max="14841" width="1.75" style="1" customWidth="1"/>
    <col min="14842" max="15082" width="8.875" style="1"/>
    <col min="15083" max="15083" width="1.75" style="1" customWidth="1"/>
    <col min="15084" max="15085" width="8.625" style="1" customWidth="1"/>
    <col min="15086" max="15087" width="12.125" style="1" customWidth="1"/>
    <col min="15088" max="15088" width="9.5" style="1" bestFit="1" customWidth="1"/>
    <col min="15089" max="15089" width="8" style="1" bestFit="1" customWidth="1"/>
    <col min="15090" max="15090" width="9" style="1" customWidth="1"/>
    <col min="15091" max="15091" width="12.125" style="1" customWidth="1"/>
    <col min="15092" max="15092" width="8.75" style="1" customWidth="1"/>
    <col min="15093" max="15093" width="15.625" style="1" customWidth="1"/>
    <col min="15094" max="15094" width="12.625" style="1" customWidth="1"/>
    <col min="15095" max="15095" width="15.625" style="1" customWidth="1"/>
    <col min="15096" max="15097" width="1.75" style="1" customWidth="1"/>
    <col min="15098" max="15338" width="8.875" style="1"/>
    <col min="15339" max="15339" width="1.75" style="1" customWidth="1"/>
    <col min="15340" max="15341" width="8.625" style="1" customWidth="1"/>
    <col min="15342" max="15343" width="12.125" style="1" customWidth="1"/>
    <col min="15344" max="15344" width="9.5" style="1" bestFit="1" customWidth="1"/>
    <col min="15345" max="15345" width="8" style="1" bestFit="1" customWidth="1"/>
    <col min="15346" max="15346" width="9" style="1" customWidth="1"/>
    <col min="15347" max="15347" width="12.125" style="1" customWidth="1"/>
    <col min="15348" max="15348" width="8.75" style="1" customWidth="1"/>
    <col min="15349" max="15349" width="15.625" style="1" customWidth="1"/>
    <col min="15350" max="15350" width="12.625" style="1" customWidth="1"/>
    <col min="15351" max="15351" width="15.625" style="1" customWidth="1"/>
    <col min="15352" max="15353" width="1.75" style="1" customWidth="1"/>
    <col min="15354" max="15594" width="8.875" style="1"/>
    <col min="15595" max="15595" width="1.75" style="1" customWidth="1"/>
    <col min="15596" max="15597" width="8.625" style="1" customWidth="1"/>
    <col min="15598" max="15599" width="12.125" style="1" customWidth="1"/>
    <col min="15600" max="15600" width="9.5" style="1" bestFit="1" customWidth="1"/>
    <col min="15601" max="15601" width="8" style="1" bestFit="1" customWidth="1"/>
    <col min="15602" max="15602" width="9" style="1" customWidth="1"/>
    <col min="15603" max="15603" width="12.125" style="1" customWidth="1"/>
    <col min="15604" max="15604" width="8.75" style="1" customWidth="1"/>
    <col min="15605" max="15605" width="15.625" style="1" customWidth="1"/>
    <col min="15606" max="15606" width="12.625" style="1" customWidth="1"/>
    <col min="15607" max="15607" width="15.625" style="1" customWidth="1"/>
    <col min="15608" max="15609" width="1.75" style="1" customWidth="1"/>
    <col min="15610" max="15850" width="8.875" style="1"/>
    <col min="15851" max="15851" width="1.75" style="1" customWidth="1"/>
    <col min="15852" max="15853" width="8.625" style="1" customWidth="1"/>
    <col min="15854" max="15855" width="12.125" style="1" customWidth="1"/>
    <col min="15856" max="15856" width="9.5" style="1" bestFit="1" customWidth="1"/>
    <col min="15857" max="15857" width="8" style="1" bestFit="1" customWidth="1"/>
    <col min="15858" max="15858" width="9" style="1" customWidth="1"/>
    <col min="15859" max="15859" width="12.125" style="1" customWidth="1"/>
    <col min="15860" max="15860" width="8.75" style="1" customWidth="1"/>
    <col min="15861" max="15861" width="15.625" style="1" customWidth="1"/>
    <col min="15862" max="15862" width="12.625" style="1" customWidth="1"/>
    <col min="15863" max="15863" width="15.625" style="1" customWidth="1"/>
    <col min="15864" max="15865" width="1.75" style="1" customWidth="1"/>
    <col min="15866" max="16106" width="8.875" style="1"/>
    <col min="16107" max="16107" width="1.75" style="1" customWidth="1"/>
    <col min="16108" max="16109" width="8.625" style="1" customWidth="1"/>
    <col min="16110" max="16111" width="12.125" style="1" customWidth="1"/>
    <col min="16112" max="16112" width="9.5" style="1" bestFit="1" customWidth="1"/>
    <col min="16113" max="16113" width="8" style="1" bestFit="1" customWidth="1"/>
    <col min="16114" max="16114" width="9" style="1" customWidth="1"/>
    <col min="16115" max="16115" width="12.125" style="1" customWidth="1"/>
    <col min="16116" max="16116" width="8.75" style="1" customWidth="1"/>
    <col min="16117" max="16117" width="15.625" style="1" customWidth="1"/>
    <col min="16118" max="16118" width="12.625" style="1" customWidth="1"/>
    <col min="16119" max="16119" width="15.625" style="1" customWidth="1"/>
    <col min="16120" max="16121" width="1.75" style="1" customWidth="1"/>
    <col min="16122" max="16384" width="8.875" style="1"/>
  </cols>
  <sheetData>
    <row r="1" spans="2:10" ht="5.0999999999999996" customHeight="1"/>
    <row r="2" spans="2:10" ht="23.1" customHeight="1">
      <c r="B2" s="220" t="s">
        <v>29</v>
      </c>
      <c r="C2" s="221"/>
      <c r="D2" s="222"/>
      <c r="E2" s="226" t="s">
        <v>170</v>
      </c>
      <c r="F2" s="228" t="s">
        <v>171</v>
      </c>
      <c r="G2" s="154" t="s">
        <v>169</v>
      </c>
      <c r="H2" s="147"/>
      <c r="I2" s="170"/>
      <c r="J2" s="151"/>
    </row>
    <row r="3" spans="2:10" s="2" customFormat="1" ht="23.1" customHeight="1">
      <c r="B3" s="223"/>
      <c r="C3" s="224"/>
      <c r="D3" s="225"/>
      <c r="E3" s="227"/>
      <c r="F3" s="229"/>
      <c r="G3" s="155" t="s">
        <v>166</v>
      </c>
      <c r="H3" s="150" t="s">
        <v>167</v>
      </c>
      <c r="I3" s="171" t="s">
        <v>168</v>
      </c>
      <c r="J3" s="152" t="s">
        <v>167</v>
      </c>
    </row>
    <row r="4" spans="2:10" ht="23.1" customHeight="1">
      <c r="B4" s="43"/>
      <c r="C4" s="69" t="str">
        <f>'C0401-3'!C5</f>
        <v>下　市　田　 1</v>
      </c>
      <c r="D4" s="42"/>
      <c r="E4" s="148">
        <f>'C0401-6'!E6</f>
        <v>102</v>
      </c>
      <c r="F4" s="41">
        <f>'C0401-5'!Q6</f>
        <v>11302.460000000003</v>
      </c>
      <c r="G4" s="156">
        <v>88</v>
      </c>
      <c r="H4" s="40">
        <f>IF(E4&gt;0,G4/E4*100,"")</f>
        <v>86.274509803921575</v>
      </c>
      <c r="I4" s="41">
        <v>9517.2499999999982</v>
      </c>
      <c r="J4" s="163">
        <f>IF(F4&gt;0,I4/F4*100,"")</f>
        <v>84.205119947338858</v>
      </c>
    </row>
    <row r="5" spans="2:10" ht="23.1" customHeight="1">
      <c r="B5" s="32"/>
      <c r="C5" s="70" t="str">
        <f>'C0401-3'!C6</f>
        <v>下　市　田　 2</v>
      </c>
      <c r="D5" s="31"/>
      <c r="E5" s="36">
        <f>'C0401-6'!E7</f>
        <v>43</v>
      </c>
      <c r="F5" s="21">
        <f>'C0401-5'!Q7</f>
        <v>3207.9599999999996</v>
      </c>
      <c r="G5" s="157">
        <v>32</v>
      </c>
      <c r="H5" s="26">
        <f t="shared" ref="H5:H21" si="0">IF(E5&gt;0,G5/E5*100,"")</f>
        <v>74.418604651162795</v>
      </c>
      <c r="I5" s="172">
        <v>2436.5499999999997</v>
      </c>
      <c r="J5" s="164">
        <f t="shared" ref="J5:J21" si="1">IF(F5&gt;0,I5/F5*100,"")</f>
        <v>75.953253781219217</v>
      </c>
    </row>
    <row r="6" spans="2:10" ht="23.1" customHeight="1">
      <c r="B6" s="32"/>
      <c r="C6" s="70" t="str">
        <f>'C0401-3'!C7</f>
        <v>下　市　田　 3</v>
      </c>
      <c r="D6" s="31"/>
      <c r="E6" s="36">
        <f>'C0401-6'!E8</f>
        <v>60</v>
      </c>
      <c r="F6" s="21">
        <f>'C0401-5'!Q8</f>
        <v>5842.2200000000021</v>
      </c>
      <c r="G6" s="157">
        <v>59</v>
      </c>
      <c r="H6" s="26">
        <f t="shared" si="0"/>
        <v>98.333333333333329</v>
      </c>
      <c r="I6" s="172">
        <v>5595.4600000000009</v>
      </c>
      <c r="J6" s="164">
        <f t="shared" si="1"/>
        <v>95.776263132850175</v>
      </c>
    </row>
    <row r="7" spans="2:10" ht="23.1" customHeight="1">
      <c r="B7" s="34"/>
      <c r="C7" s="71" t="str">
        <f>'C0401-3'!C8</f>
        <v>下　市　田 　4</v>
      </c>
      <c r="D7" s="33"/>
      <c r="E7" s="36">
        <f>'C0401-6'!E9</f>
        <v>19</v>
      </c>
      <c r="F7" s="21">
        <f>'C0401-5'!Q9</f>
        <v>21782.910000000003</v>
      </c>
      <c r="G7" s="157">
        <v>3</v>
      </c>
      <c r="H7" s="20">
        <f t="shared" si="0"/>
        <v>15.789473684210526</v>
      </c>
      <c r="I7" s="172">
        <v>536.78</v>
      </c>
      <c r="J7" s="164">
        <f t="shared" si="1"/>
        <v>2.4642253950459323</v>
      </c>
    </row>
    <row r="8" spans="2:10" s="2" customFormat="1" ht="23.1" customHeight="1">
      <c r="B8" s="34"/>
      <c r="C8" s="71" t="str">
        <f>'C0401-3'!C9</f>
        <v>下　市　田　 5</v>
      </c>
      <c r="D8" s="33"/>
      <c r="E8" s="36">
        <f>'C0401-6'!E10</f>
        <v>199</v>
      </c>
      <c r="F8" s="21">
        <f>'C0401-5'!Q10</f>
        <v>37886.270000000004</v>
      </c>
      <c r="G8" s="157">
        <v>158</v>
      </c>
      <c r="H8" s="20">
        <f t="shared" si="0"/>
        <v>79.396984924623112</v>
      </c>
      <c r="I8" s="172">
        <v>17007.820000000003</v>
      </c>
      <c r="J8" s="164">
        <f t="shared" si="1"/>
        <v>44.891777416990379</v>
      </c>
    </row>
    <row r="9" spans="2:10" s="2" customFormat="1" ht="23.1" customHeight="1">
      <c r="B9" s="34"/>
      <c r="C9" s="71" t="str">
        <f>'C0401-3'!C10</f>
        <v>下　市　田　 6</v>
      </c>
      <c r="D9" s="33"/>
      <c r="E9" s="36">
        <f>'C0401-6'!E11</f>
        <v>32</v>
      </c>
      <c r="F9" s="21">
        <f>'C0401-5'!Q11</f>
        <v>4432.5</v>
      </c>
      <c r="G9" s="157">
        <v>29</v>
      </c>
      <c r="H9" s="20">
        <f t="shared" si="0"/>
        <v>90.625</v>
      </c>
      <c r="I9" s="172">
        <v>4390.37</v>
      </c>
      <c r="J9" s="164">
        <f t="shared" si="1"/>
        <v>99.049520586576421</v>
      </c>
    </row>
    <row r="10" spans="2:10" s="2" customFormat="1" ht="23.1" customHeight="1">
      <c r="B10" s="34"/>
      <c r="C10" s="71" t="str">
        <f>'C0401-3'!C11</f>
        <v>下　市　田　 7</v>
      </c>
      <c r="D10" s="33"/>
      <c r="E10" s="36">
        <f>'C0401-6'!E12</f>
        <v>75</v>
      </c>
      <c r="F10" s="21">
        <f>'C0401-5'!Q12</f>
        <v>6479.6400000000012</v>
      </c>
      <c r="G10" s="157">
        <v>59</v>
      </c>
      <c r="H10" s="20">
        <f t="shared" si="0"/>
        <v>78.666666666666657</v>
      </c>
      <c r="I10" s="172">
        <v>4950.670000000001</v>
      </c>
      <c r="J10" s="164">
        <f t="shared" si="1"/>
        <v>76.403473032452425</v>
      </c>
    </row>
    <row r="11" spans="2:10" s="2" customFormat="1" ht="23.1" customHeight="1">
      <c r="B11" s="32"/>
      <c r="C11" s="70" t="str">
        <f>'C0401-3'!C12</f>
        <v>下　市　田　 8</v>
      </c>
      <c r="D11" s="31"/>
      <c r="E11" s="36">
        <f>'C0401-6'!E13</f>
        <v>51</v>
      </c>
      <c r="F11" s="21">
        <f>'C0401-5'!Q13</f>
        <v>4661.0099999999993</v>
      </c>
      <c r="G11" s="157">
        <v>42</v>
      </c>
      <c r="H11" s="20">
        <f t="shared" si="0"/>
        <v>82.35294117647058</v>
      </c>
      <c r="I11" s="172">
        <v>3959.45</v>
      </c>
      <c r="J11" s="164">
        <f t="shared" si="1"/>
        <v>84.94832665023246</v>
      </c>
    </row>
    <row r="12" spans="2:10" s="2" customFormat="1" ht="23.1" customHeight="1">
      <c r="B12" s="32"/>
      <c r="C12" s="70" t="str">
        <f>'C0401-3'!C13</f>
        <v>下　市　田　 9</v>
      </c>
      <c r="D12" s="31"/>
      <c r="E12" s="36">
        <f>'C0401-6'!E14</f>
        <v>12</v>
      </c>
      <c r="F12" s="21">
        <f>'C0401-5'!Q14</f>
        <v>1011.32</v>
      </c>
      <c r="G12" s="157">
        <v>12</v>
      </c>
      <c r="H12" s="20">
        <f t="shared" si="0"/>
        <v>100</v>
      </c>
      <c r="I12" s="172">
        <v>1011.32</v>
      </c>
      <c r="J12" s="164">
        <f t="shared" si="1"/>
        <v>100</v>
      </c>
    </row>
    <row r="13" spans="2:10" s="2" customFormat="1" ht="23.1" customHeight="1">
      <c r="B13" s="32"/>
      <c r="C13" s="70" t="str">
        <f>'C0401-3'!C14</f>
        <v>下　市　田  10</v>
      </c>
      <c r="D13" s="31"/>
      <c r="E13" s="36">
        <f>'C0401-6'!E15</f>
        <v>196</v>
      </c>
      <c r="F13" s="21">
        <f>'C0401-5'!Q15</f>
        <v>18467.44999999999</v>
      </c>
      <c r="G13" s="157">
        <v>161</v>
      </c>
      <c r="H13" s="20">
        <f t="shared" si="0"/>
        <v>82.142857142857139</v>
      </c>
      <c r="I13" s="172">
        <v>14272.779999999988</v>
      </c>
      <c r="J13" s="164">
        <f t="shared" si="1"/>
        <v>77.286143999306873</v>
      </c>
    </row>
    <row r="14" spans="2:10" s="2" customFormat="1" ht="23.1" customHeight="1">
      <c r="B14" s="34"/>
      <c r="C14" s="71" t="str">
        <f>'C0401-3'!C15</f>
        <v>下　市　田  11</v>
      </c>
      <c r="D14" s="33"/>
      <c r="E14" s="36">
        <f>'C0401-6'!E16</f>
        <v>129</v>
      </c>
      <c r="F14" s="21">
        <f>'C0401-5'!Q16</f>
        <v>12894.44</v>
      </c>
      <c r="G14" s="157">
        <v>110</v>
      </c>
      <c r="H14" s="20">
        <f t="shared" si="0"/>
        <v>85.271317829457359</v>
      </c>
      <c r="I14" s="172">
        <v>10089.129999999997</v>
      </c>
      <c r="J14" s="164">
        <f t="shared" si="1"/>
        <v>78.244033862657062</v>
      </c>
    </row>
    <row r="15" spans="2:10" s="2" customFormat="1" ht="23.1" customHeight="1">
      <c r="B15" s="34"/>
      <c r="C15" s="71" t="str">
        <f>'C0401-3'!C16</f>
        <v>下  市  田  12</v>
      </c>
      <c r="D15" s="33"/>
      <c r="E15" s="36">
        <f>'C0401-6'!E17</f>
        <v>73</v>
      </c>
      <c r="F15" s="21">
        <f>'C0401-5'!Q17</f>
        <v>9119.7000000000007</v>
      </c>
      <c r="G15" s="157">
        <v>57</v>
      </c>
      <c r="H15" s="20">
        <f t="shared" si="0"/>
        <v>78.082191780821915</v>
      </c>
      <c r="I15" s="172">
        <v>6389.3499999999995</v>
      </c>
      <c r="J15" s="164">
        <f t="shared" si="1"/>
        <v>70.06096691777141</v>
      </c>
    </row>
    <row r="16" spans="2:10" s="2" customFormat="1" ht="23.1" customHeight="1">
      <c r="B16" s="32"/>
      <c r="C16" s="70" t="str">
        <f>'C0401-3'!C17</f>
        <v>下  市  田  13</v>
      </c>
      <c r="D16" s="31"/>
      <c r="E16" s="36">
        <f>'C0401-6'!E18</f>
        <v>88</v>
      </c>
      <c r="F16" s="21">
        <f>'C0401-5'!Q18</f>
        <v>10824.230000000001</v>
      </c>
      <c r="G16" s="157">
        <v>64</v>
      </c>
      <c r="H16" s="20">
        <f t="shared" si="0"/>
        <v>72.727272727272734</v>
      </c>
      <c r="I16" s="172">
        <v>6657.1399999999994</v>
      </c>
      <c r="J16" s="164">
        <f t="shared" si="1"/>
        <v>61.502203851913706</v>
      </c>
    </row>
    <row r="17" spans="2:10" s="2" customFormat="1" ht="23.1" customHeight="1">
      <c r="B17" s="29"/>
      <c r="C17" s="33" t="str">
        <f>'C0401-3'!C18</f>
        <v>下  市  田  14</v>
      </c>
      <c r="D17" s="28"/>
      <c r="E17" s="36">
        <f>'C0401-6'!E19</f>
        <v>67</v>
      </c>
      <c r="F17" s="21">
        <f>'C0401-5'!Q19</f>
        <v>8870.56</v>
      </c>
      <c r="G17" s="158">
        <v>51</v>
      </c>
      <c r="H17" s="20">
        <f t="shared" si="0"/>
        <v>76.119402985074629</v>
      </c>
      <c r="I17" s="21">
        <v>5275.61</v>
      </c>
      <c r="J17" s="164">
        <f t="shared" si="1"/>
        <v>59.473246333940587</v>
      </c>
    </row>
    <row r="18" spans="2:10" s="2" customFormat="1" ht="23.1" customHeight="1">
      <c r="B18" s="29"/>
      <c r="C18" s="33" t="str">
        <f>'C0401-3'!C19</f>
        <v>下  市  田  15</v>
      </c>
      <c r="D18" s="28"/>
      <c r="E18" s="36">
        <f>'C0401-6'!E20</f>
        <v>79</v>
      </c>
      <c r="F18" s="21">
        <f>'C0401-5'!Q20</f>
        <v>9387.3799999999992</v>
      </c>
      <c r="G18" s="158">
        <v>65</v>
      </c>
      <c r="H18" s="20">
        <f t="shared" si="0"/>
        <v>82.278481012658233</v>
      </c>
      <c r="I18" s="21">
        <v>6720.0700000000006</v>
      </c>
      <c r="J18" s="164">
        <f t="shared" si="1"/>
        <v>71.586214683969345</v>
      </c>
    </row>
    <row r="19" spans="2:10" s="2" customFormat="1" ht="23.1" customHeight="1">
      <c r="B19" s="29"/>
      <c r="C19" s="33" t="str">
        <f>'C0401-3'!C20</f>
        <v>下  市  田  16</v>
      </c>
      <c r="D19" s="28"/>
      <c r="E19" s="36">
        <f>'C0401-6'!E21</f>
        <v>50</v>
      </c>
      <c r="F19" s="21">
        <f>'C0401-5'!Q21</f>
        <v>4579.08</v>
      </c>
      <c r="G19" s="158">
        <v>45</v>
      </c>
      <c r="H19" s="20">
        <f t="shared" si="0"/>
        <v>90</v>
      </c>
      <c r="I19" s="21">
        <v>4157.09</v>
      </c>
      <c r="J19" s="164">
        <f t="shared" si="1"/>
        <v>90.784393371594291</v>
      </c>
    </row>
    <row r="20" spans="2:10" s="2" customFormat="1" ht="23.1" customHeight="1">
      <c r="B20" s="29"/>
      <c r="C20" s="33" t="str">
        <f>'C0401-3'!C21</f>
        <v>下  市  田  17</v>
      </c>
      <c r="D20" s="61"/>
      <c r="E20" s="36">
        <f>'C0401-6'!E22</f>
        <v>24</v>
      </c>
      <c r="F20" s="21">
        <f>'C0401-5'!Q22</f>
        <v>20781.970000000005</v>
      </c>
      <c r="G20" s="158">
        <v>0</v>
      </c>
      <c r="H20" s="20">
        <f t="shared" si="0"/>
        <v>0</v>
      </c>
      <c r="I20" s="21">
        <v>0</v>
      </c>
      <c r="J20" s="164">
        <f t="shared" si="1"/>
        <v>0</v>
      </c>
    </row>
    <row r="21" spans="2:10" ht="23.1" customHeight="1">
      <c r="B21" s="13"/>
      <c r="C21" s="12" t="str">
        <f>'C0401-3'!C22</f>
        <v>下  市  田  18</v>
      </c>
      <c r="D21" s="60"/>
      <c r="E21" s="149">
        <f>'C0401-6'!E23</f>
        <v>23</v>
      </c>
      <c r="F21" s="11">
        <f>'C0401-5'!Q23</f>
        <v>19810.730000000003</v>
      </c>
      <c r="G21" s="159">
        <v>1</v>
      </c>
      <c r="H21" s="10">
        <f t="shared" si="0"/>
        <v>4.3478260869565215</v>
      </c>
      <c r="I21" s="11">
        <v>103.78999999999999</v>
      </c>
      <c r="J21" s="165">
        <f t="shared" si="1"/>
        <v>0.52390800339008192</v>
      </c>
    </row>
    <row r="22" spans="2:10" ht="15" customHeight="1">
      <c r="B22" s="76"/>
      <c r="C22" s="76"/>
      <c r="D22" s="76"/>
      <c r="E22" s="174"/>
      <c r="F22" s="175"/>
      <c r="G22" s="176"/>
      <c r="H22" s="177"/>
      <c r="I22" s="175"/>
      <c r="J22" s="3" t="s">
        <v>190</v>
      </c>
    </row>
    <row r="23" spans="2:10" ht="5.0999999999999996" customHeight="1"/>
    <row r="24" spans="2:10" ht="23.1" customHeight="1">
      <c r="B24" s="220" t="s">
        <v>29</v>
      </c>
      <c r="C24" s="221"/>
      <c r="D24" s="222"/>
      <c r="E24" s="226" t="s">
        <v>170</v>
      </c>
      <c r="F24" s="228" t="s">
        <v>171</v>
      </c>
      <c r="G24" s="154" t="s">
        <v>169</v>
      </c>
      <c r="H24" s="147"/>
      <c r="I24" s="170"/>
      <c r="J24" s="151"/>
    </row>
    <row r="25" spans="2:10" s="2" customFormat="1" ht="23.1" customHeight="1">
      <c r="B25" s="223"/>
      <c r="C25" s="224"/>
      <c r="D25" s="225"/>
      <c r="E25" s="227"/>
      <c r="F25" s="229"/>
      <c r="G25" s="155" t="s">
        <v>166</v>
      </c>
      <c r="H25" s="150" t="s">
        <v>167</v>
      </c>
      <c r="I25" s="171" t="s">
        <v>168</v>
      </c>
      <c r="J25" s="152" t="s">
        <v>167</v>
      </c>
    </row>
    <row r="26" spans="2:10" ht="23.1" customHeight="1">
      <c r="B26" s="43"/>
      <c r="C26" s="69" t="str">
        <f>'C0401-3'!C29</f>
        <v>下  市  田  19</v>
      </c>
      <c r="D26" s="42"/>
      <c r="E26" s="38">
        <f>'C0401-6'!E30</f>
        <v>17</v>
      </c>
      <c r="F26" s="41">
        <f>'C0401-5'!Q36</f>
        <v>10649.479999999998</v>
      </c>
      <c r="G26" s="160">
        <v>2</v>
      </c>
      <c r="H26" s="40">
        <f t="shared" ref="H26:H40" si="2">IF(E26&gt;0,G26/E26*100,"")</f>
        <v>11.76470588235294</v>
      </c>
      <c r="I26" s="41">
        <v>240.17000000000002</v>
      </c>
      <c r="J26" s="166">
        <f t="shared" ref="J26:J43" si="3">IF(F26&gt;0,I26/F26*100,"")</f>
        <v>2.2552274852856673</v>
      </c>
    </row>
    <row r="27" spans="2:10" ht="23.1" customHeight="1">
      <c r="B27" s="32"/>
      <c r="C27" s="70" t="str">
        <f>'C0401-3'!C30</f>
        <v>吉      田   1</v>
      </c>
      <c r="D27" s="31"/>
      <c r="E27" s="36">
        <f>'C0401-6'!E31</f>
        <v>56</v>
      </c>
      <c r="F27" s="21">
        <f>'C0401-5'!Q37</f>
        <v>9904.81</v>
      </c>
      <c r="G27" s="161">
        <v>42</v>
      </c>
      <c r="H27" s="26">
        <f t="shared" si="2"/>
        <v>75</v>
      </c>
      <c r="I27" s="173">
        <v>4334.2</v>
      </c>
      <c r="J27" s="164">
        <f t="shared" si="3"/>
        <v>43.758537518639933</v>
      </c>
    </row>
    <row r="28" spans="2:10" ht="23.1" customHeight="1">
      <c r="B28" s="32"/>
      <c r="C28" s="70" t="str">
        <f>'C0401-3'!C31</f>
        <v>吉      田   2</v>
      </c>
      <c r="D28" s="31"/>
      <c r="E28" s="36">
        <f>'C0401-6'!E32</f>
        <v>174</v>
      </c>
      <c r="F28" s="21">
        <f>'C0401-5'!Q38</f>
        <v>21353.649999999994</v>
      </c>
      <c r="G28" s="161">
        <v>125</v>
      </c>
      <c r="H28" s="26">
        <f t="shared" si="2"/>
        <v>71.839080459770116</v>
      </c>
      <c r="I28" s="173">
        <v>11612.23</v>
      </c>
      <c r="J28" s="164">
        <f t="shared" si="3"/>
        <v>54.380539158410869</v>
      </c>
    </row>
    <row r="29" spans="2:10" ht="23.1" customHeight="1">
      <c r="B29" s="34"/>
      <c r="C29" s="71" t="str">
        <f>'C0401-3'!C32</f>
        <v>吉      田   3</v>
      </c>
      <c r="D29" s="33"/>
      <c r="E29" s="30">
        <f>'C0401-6'!E33</f>
        <v>106</v>
      </c>
      <c r="F29" s="21">
        <f>'C0401-5'!Q39</f>
        <v>10471.270000000004</v>
      </c>
      <c r="G29" s="161">
        <v>97</v>
      </c>
      <c r="H29" s="20">
        <f t="shared" si="2"/>
        <v>91.509433962264154</v>
      </c>
      <c r="I29" s="173">
        <v>8812.5000000000036</v>
      </c>
      <c r="J29" s="164">
        <f t="shared" si="3"/>
        <v>84.158846061652497</v>
      </c>
    </row>
    <row r="30" spans="2:10" s="2" customFormat="1" ht="23.1" customHeight="1">
      <c r="B30" s="34"/>
      <c r="C30" s="71" t="str">
        <f>'C0401-3'!C33</f>
        <v>吉      田　 4</v>
      </c>
      <c r="D30" s="33"/>
      <c r="E30" s="30">
        <f>'C0401-6'!E34</f>
        <v>34</v>
      </c>
      <c r="F30" s="21">
        <f>'C0401-5'!Q40</f>
        <v>3521.1299999999992</v>
      </c>
      <c r="G30" s="161">
        <v>31</v>
      </c>
      <c r="H30" s="20">
        <f t="shared" si="2"/>
        <v>91.17647058823529</v>
      </c>
      <c r="I30" s="173">
        <v>2901.9999999999995</v>
      </c>
      <c r="J30" s="164">
        <f t="shared" si="3"/>
        <v>82.416724176613769</v>
      </c>
    </row>
    <row r="31" spans="2:10" s="2" customFormat="1" ht="23.1" customHeight="1">
      <c r="B31" s="34"/>
      <c r="C31" s="71" t="str">
        <f>'C0401-3'!C34</f>
        <v>吉   　 田　 5</v>
      </c>
      <c r="D31" s="33"/>
      <c r="E31" s="30">
        <f>'C0401-6'!E35</f>
        <v>194</v>
      </c>
      <c r="F31" s="21">
        <f>'C0401-5'!Q41</f>
        <v>26496.22</v>
      </c>
      <c r="G31" s="161">
        <v>130</v>
      </c>
      <c r="H31" s="20">
        <f t="shared" si="2"/>
        <v>67.010309278350505</v>
      </c>
      <c r="I31" s="173">
        <v>12866.740000000005</v>
      </c>
      <c r="J31" s="164">
        <f t="shared" si="3"/>
        <v>48.560662615271177</v>
      </c>
    </row>
    <row r="32" spans="2:10" s="2" customFormat="1" ht="23.1" customHeight="1">
      <c r="B32" s="34"/>
      <c r="C32" s="71" t="str">
        <f>'C0401-3'!C35</f>
        <v>吉   　 田　 6</v>
      </c>
      <c r="D32" s="33"/>
      <c r="E32" s="30">
        <f>'C0401-6'!E36</f>
        <v>69</v>
      </c>
      <c r="F32" s="21">
        <f>'C0401-5'!Q42</f>
        <v>6348.0000000000009</v>
      </c>
      <c r="G32" s="161">
        <v>64</v>
      </c>
      <c r="H32" s="20">
        <f t="shared" si="2"/>
        <v>92.753623188405797</v>
      </c>
      <c r="I32" s="173">
        <v>5891.9500000000016</v>
      </c>
      <c r="J32" s="164">
        <f t="shared" si="3"/>
        <v>92.815847511027101</v>
      </c>
    </row>
    <row r="33" spans="2:10" s="2" customFormat="1" ht="23.1" customHeight="1">
      <c r="B33" s="32"/>
      <c r="C33" s="70" t="str">
        <f>'C0401-3'!C36</f>
        <v>吉   　 田　 7</v>
      </c>
      <c r="D33" s="31"/>
      <c r="E33" s="30">
        <f>'C0401-6'!E37</f>
        <v>69</v>
      </c>
      <c r="F33" s="21">
        <f>'C0401-5'!Q43</f>
        <v>5787.2699999999986</v>
      </c>
      <c r="G33" s="161">
        <v>61</v>
      </c>
      <c r="H33" s="20">
        <f t="shared" si="2"/>
        <v>88.405797101449281</v>
      </c>
      <c r="I33" s="173">
        <v>5281.48</v>
      </c>
      <c r="J33" s="164">
        <f t="shared" si="3"/>
        <v>91.260300625338047</v>
      </c>
    </row>
    <row r="34" spans="2:10" s="2" customFormat="1" ht="23.1" customHeight="1">
      <c r="B34" s="32"/>
      <c r="C34" s="70" t="str">
        <f>'C0401-3'!C37</f>
        <v>吉   　 田　 8</v>
      </c>
      <c r="D34" s="31"/>
      <c r="E34" s="30">
        <f>'C0401-6'!E38</f>
        <v>13</v>
      </c>
      <c r="F34" s="21">
        <f>'C0401-5'!Q44</f>
        <v>2056.2600000000002</v>
      </c>
      <c r="G34" s="161">
        <v>10</v>
      </c>
      <c r="H34" s="20">
        <f t="shared" si="2"/>
        <v>76.923076923076934</v>
      </c>
      <c r="I34" s="173">
        <v>742.74</v>
      </c>
      <c r="J34" s="164">
        <f t="shared" si="3"/>
        <v>36.120918560882373</v>
      </c>
    </row>
    <row r="35" spans="2:10" s="2" customFormat="1" ht="23.1" customHeight="1">
      <c r="B35" s="32"/>
      <c r="C35" s="70" t="str">
        <f>'C0401-3'!C38</f>
        <v>吉   　 田　 9</v>
      </c>
      <c r="D35" s="31"/>
      <c r="E35" s="30">
        <f>'C0401-6'!E39</f>
        <v>8</v>
      </c>
      <c r="F35" s="21">
        <f>'C0401-5'!Q45</f>
        <v>1971.0500000000002</v>
      </c>
      <c r="G35" s="161">
        <v>0</v>
      </c>
      <c r="H35" s="20">
        <f t="shared" si="2"/>
        <v>0</v>
      </c>
      <c r="I35" s="173">
        <v>0</v>
      </c>
      <c r="J35" s="164">
        <f t="shared" si="3"/>
        <v>0</v>
      </c>
    </row>
    <row r="36" spans="2:10" s="2" customFormat="1" ht="23.1" customHeight="1">
      <c r="B36" s="34"/>
      <c r="C36" s="71" t="str">
        <f>'C0401-3'!C39</f>
        <v>吉   　 田　10</v>
      </c>
      <c r="D36" s="33"/>
      <c r="E36" s="30">
        <f>'C0401-6'!E40</f>
        <v>8</v>
      </c>
      <c r="F36" s="21">
        <f>'C0401-5'!Q46</f>
        <v>1769.89</v>
      </c>
      <c r="G36" s="161">
        <v>0</v>
      </c>
      <c r="H36" s="20">
        <f t="shared" si="2"/>
        <v>0</v>
      </c>
      <c r="I36" s="173">
        <v>0</v>
      </c>
      <c r="J36" s="164">
        <f t="shared" si="3"/>
        <v>0</v>
      </c>
    </row>
    <row r="37" spans="2:10" s="2" customFormat="1" ht="23.1" customHeight="1">
      <c r="B37" s="34"/>
      <c r="C37" s="71" t="str">
        <f>'C0401-3'!C40</f>
        <v>吉   　 田　11</v>
      </c>
      <c r="D37" s="33"/>
      <c r="E37" s="30">
        <f>'C0401-6'!E41</f>
        <v>120</v>
      </c>
      <c r="F37" s="21">
        <f>'C0401-5'!Q47</f>
        <v>11566.699999999997</v>
      </c>
      <c r="G37" s="161">
        <v>94</v>
      </c>
      <c r="H37" s="20">
        <f t="shared" si="2"/>
        <v>78.333333333333329</v>
      </c>
      <c r="I37" s="173">
        <v>8074.9699999999966</v>
      </c>
      <c r="J37" s="164">
        <f t="shared" si="3"/>
        <v>69.812219561326899</v>
      </c>
    </row>
    <row r="38" spans="2:10" s="2" customFormat="1" ht="23.1" customHeight="1">
      <c r="B38" s="32"/>
      <c r="C38" s="70" t="str">
        <f>'C0401-3'!C41</f>
        <v>吉   　 田　12</v>
      </c>
      <c r="D38" s="31"/>
      <c r="E38" s="30">
        <f>'C0401-6'!E42</f>
        <v>15</v>
      </c>
      <c r="F38" s="21">
        <f>'C0401-5'!Q48</f>
        <v>17057.100000000002</v>
      </c>
      <c r="G38" s="161">
        <v>8</v>
      </c>
      <c r="H38" s="20">
        <f t="shared" si="2"/>
        <v>53.333333333333336</v>
      </c>
      <c r="I38" s="173">
        <v>758.80999999999983</v>
      </c>
      <c r="J38" s="164">
        <f t="shared" si="3"/>
        <v>4.4486460183735792</v>
      </c>
    </row>
    <row r="39" spans="2:10" s="2" customFormat="1" ht="23.1" customHeight="1">
      <c r="B39" s="29"/>
      <c r="C39" s="33" t="str">
        <f>'C0401-3'!C42</f>
        <v>山　    吹 　1</v>
      </c>
      <c r="D39" s="28"/>
      <c r="E39" s="18">
        <f>'C0401-6'!E43</f>
        <v>33</v>
      </c>
      <c r="F39" s="21">
        <f>'C0401-5'!Q49</f>
        <v>12245.310000000001</v>
      </c>
      <c r="G39" s="161">
        <v>0</v>
      </c>
      <c r="H39" s="20">
        <f t="shared" si="2"/>
        <v>0</v>
      </c>
      <c r="I39" s="173">
        <v>0</v>
      </c>
      <c r="J39" s="167">
        <f t="shared" si="3"/>
        <v>0</v>
      </c>
    </row>
    <row r="40" spans="2:10" s="2" customFormat="1" ht="23.1" customHeight="1">
      <c r="B40" s="29"/>
      <c r="C40" s="33" t="str">
        <f>'C0401-3'!C43</f>
        <v>山　    吹 　2</v>
      </c>
      <c r="D40" s="28"/>
      <c r="E40" s="18">
        <f>'C0401-6'!E44</f>
        <v>11</v>
      </c>
      <c r="F40" s="21">
        <f>'C0401-5'!Q50</f>
        <v>2947.77</v>
      </c>
      <c r="G40" s="161">
        <v>1</v>
      </c>
      <c r="H40" s="20">
        <f t="shared" si="2"/>
        <v>9.0909090909090917</v>
      </c>
      <c r="I40" s="173">
        <v>68.63</v>
      </c>
      <c r="J40" s="167">
        <f t="shared" si="3"/>
        <v>2.3282006398056834</v>
      </c>
    </row>
    <row r="41" spans="2:10" s="2" customFormat="1" ht="23.1" customHeight="1">
      <c r="B41" s="25"/>
      <c r="C41" s="73"/>
      <c r="D41" s="24"/>
      <c r="E41" s="18"/>
      <c r="F41" s="21"/>
      <c r="G41" s="162"/>
      <c r="H41" s="19"/>
      <c r="I41" s="21"/>
      <c r="J41" s="167" t="str">
        <f t="shared" si="3"/>
        <v/>
      </c>
    </row>
    <row r="42" spans="2:10" s="2" customFormat="1" ht="23.1" customHeight="1">
      <c r="B42" s="23"/>
      <c r="C42" s="74"/>
      <c r="D42" s="22"/>
      <c r="E42" s="18"/>
      <c r="F42" s="21"/>
      <c r="G42" s="162"/>
      <c r="H42" s="19"/>
      <c r="I42" s="21"/>
      <c r="J42" s="167" t="str">
        <f t="shared" si="3"/>
        <v/>
      </c>
    </row>
    <row r="43" spans="2:10" ht="23.1" customHeight="1">
      <c r="B43" s="13" t="s">
        <v>42</v>
      </c>
      <c r="C43" s="12"/>
      <c r="D43" s="12"/>
      <c r="E43" s="9">
        <f>SUM(E26:E42)+SUM(E4:E21)</f>
        <v>2249</v>
      </c>
      <c r="F43" s="11">
        <f>SUM(F26:F42)+SUM(F4:F21)</f>
        <v>355487.74</v>
      </c>
      <c r="G43" s="9">
        <f>SUM(G26:G42)+SUM(G4:G21)</f>
        <v>1701</v>
      </c>
      <c r="H43" s="10">
        <f>IF(E43&gt;0,G43/E43*100,"")</f>
        <v>75.633614939973327</v>
      </c>
      <c r="I43" s="11">
        <f>SUM(I26:I42)+SUM(I4:I21)</f>
        <v>164657.04999999999</v>
      </c>
      <c r="J43" s="168">
        <f t="shared" si="3"/>
        <v>46.318629722645284</v>
      </c>
    </row>
    <row r="44" spans="2:10" ht="15" customHeight="1">
      <c r="J44" s="3" t="s">
        <v>190</v>
      </c>
    </row>
  </sheetData>
  <mergeCells count="6">
    <mergeCell ref="B2:D3"/>
    <mergeCell ref="B24:D25"/>
    <mergeCell ref="E2:E3"/>
    <mergeCell ref="F2:F3"/>
    <mergeCell ref="E24:E25"/>
    <mergeCell ref="F24:F25"/>
  </mergeCells>
  <phoneticPr fontId="3"/>
  <pageMargins left="0.59055118110236227" right="0.59055118110236227" top="1.3779527559055118" bottom="0.78740157480314965" header="0.98425196850393704" footer="0.51181102362204722"/>
  <pageSetup paperSize="9" orientation="landscape" horizontalDpi="400" verticalDpi="400" r:id="rId1"/>
  <headerFooter alignWithMargins="0">
    <oddHeader>&amp;L&amp;"HGｺﾞｼｯｸM,ﾒﾃﾞｨｳﾑ"&amp;16地区別木造率現況表&amp;R&amp;"HGｺﾞｼｯｸM,ﾒﾃﾞｨｳﾑ"
高森町　④建物　C0401-2建物構造別・階数別現況</oddHeader>
    <oddFooter>&amp;R&amp;"HGｺﾞｼｯｸM,ﾒﾃﾞｨｳﾑ"C0401-2建物構造別・階数別現況　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N48"/>
  <sheetViews>
    <sheetView showGridLines="0" topLeftCell="F15" zoomScaleNormal="100" zoomScaleSheetLayoutView="85" workbookViewId="0">
      <selection activeCell="I28" sqref="I28"/>
    </sheetView>
  </sheetViews>
  <sheetFormatPr defaultColWidth="8.875" defaultRowHeight="18" customHeight="1"/>
  <cols>
    <col min="1" max="1" width="1.75" style="1" customWidth="1"/>
    <col min="2" max="2" width="1.625" style="1" customWidth="1"/>
    <col min="3" max="3" width="14.625" style="1" customWidth="1"/>
    <col min="4" max="4" width="1.625" style="1" customWidth="1"/>
    <col min="5" max="5" width="12.125" style="206" customWidth="1"/>
    <col min="6" max="6" width="12.125" style="1" customWidth="1"/>
    <col min="7" max="7" width="9.5" style="1" bestFit="1" customWidth="1"/>
    <col min="8" max="8" width="8" style="1" bestFit="1" customWidth="1"/>
    <col min="9" max="9" width="9" style="1" customWidth="1"/>
    <col min="10" max="10" width="12.125" style="1" customWidth="1"/>
    <col min="11" max="11" width="8.75" style="1" customWidth="1"/>
    <col min="12" max="12" width="15.625" style="1" customWidth="1"/>
    <col min="13" max="13" width="12.625" style="2" customWidth="1"/>
    <col min="14" max="14" width="15.625" style="1" customWidth="1"/>
    <col min="15" max="15" width="2.75" style="1" customWidth="1"/>
    <col min="16" max="249" width="8.875" style="1"/>
    <col min="250" max="250" width="1.75" style="1" customWidth="1"/>
    <col min="251" max="252" width="8.625" style="1" customWidth="1"/>
    <col min="253" max="254" width="12.125" style="1" customWidth="1"/>
    <col min="255" max="255" width="9.5" style="1" bestFit="1" customWidth="1"/>
    <col min="256" max="256" width="8" style="1" bestFit="1" customWidth="1"/>
    <col min="257" max="257" width="9" style="1" customWidth="1"/>
    <col min="258" max="258" width="12.125" style="1" customWidth="1"/>
    <col min="259" max="259" width="8.75" style="1" customWidth="1"/>
    <col min="260" max="260" width="15.625" style="1" customWidth="1"/>
    <col min="261" max="261" width="12.625" style="1" customWidth="1"/>
    <col min="262" max="262" width="15.625" style="1" customWidth="1"/>
    <col min="263" max="264" width="1.75" style="1" customWidth="1"/>
    <col min="265" max="505" width="8.875" style="1"/>
    <col min="506" max="506" width="1.75" style="1" customWidth="1"/>
    <col min="507" max="508" width="8.625" style="1" customWidth="1"/>
    <col min="509" max="510" width="12.125" style="1" customWidth="1"/>
    <col min="511" max="511" width="9.5" style="1" bestFit="1" customWidth="1"/>
    <col min="512" max="512" width="8" style="1" bestFit="1" customWidth="1"/>
    <col min="513" max="513" width="9" style="1" customWidth="1"/>
    <col min="514" max="514" width="12.125" style="1" customWidth="1"/>
    <col min="515" max="515" width="8.75" style="1" customWidth="1"/>
    <col min="516" max="516" width="15.625" style="1" customWidth="1"/>
    <col min="517" max="517" width="12.625" style="1" customWidth="1"/>
    <col min="518" max="518" width="15.625" style="1" customWidth="1"/>
    <col min="519" max="520" width="1.75" style="1" customWidth="1"/>
    <col min="521" max="761" width="8.875" style="1"/>
    <col min="762" max="762" width="1.75" style="1" customWidth="1"/>
    <col min="763" max="764" width="8.625" style="1" customWidth="1"/>
    <col min="765" max="766" width="12.125" style="1" customWidth="1"/>
    <col min="767" max="767" width="9.5" style="1" bestFit="1" customWidth="1"/>
    <col min="768" max="768" width="8" style="1" bestFit="1" customWidth="1"/>
    <col min="769" max="769" width="9" style="1" customWidth="1"/>
    <col min="770" max="770" width="12.125" style="1" customWidth="1"/>
    <col min="771" max="771" width="8.75" style="1" customWidth="1"/>
    <col min="772" max="772" width="15.625" style="1" customWidth="1"/>
    <col min="773" max="773" width="12.625" style="1" customWidth="1"/>
    <col min="774" max="774" width="15.625" style="1" customWidth="1"/>
    <col min="775" max="776" width="1.75" style="1" customWidth="1"/>
    <col min="777" max="1017" width="8.875" style="1"/>
    <col min="1018" max="1018" width="1.75" style="1" customWidth="1"/>
    <col min="1019" max="1020" width="8.625" style="1" customWidth="1"/>
    <col min="1021" max="1022" width="12.125" style="1" customWidth="1"/>
    <col min="1023" max="1023" width="9.5" style="1" bestFit="1" customWidth="1"/>
    <col min="1024" max="1024" width="8" style="1" bestFit="1" customWidth="1"/>
    <col min="1025" max="1025" width="9" style="1" customWidth="1"/>
    <col min="1026" max="1026" width="12.125" style="1" customWidth="1"/>
    <col min="1027" max="1027" width="8.75" style="1" customWidth="1"/>
    <col min="1028" max="1028" width="15.625" style="1" customWidth="1"/>
    <col min="1029" max="1029" width="12.625" style="1" customWidth="1"/>
    <col min="1030" max="1030" width="15.625" style="1" customWidth="1"/>
    <col min="1031" max="1032" width="1.75" style="1" customWidth="1"/>
    <col min="1033" max="1273" width="8.875" style="1"/>
    <col min="1274" max="1274" width="1.75" style="1" customWidth="1"/>
    <col min="1275" max="1276" width="8.625" style="1" customWidth="1"/>
    <col min="1277" max="1278" width="12.125" style="1" customWidth="1"/>
    <col min="1279" max="1279" width="9.5" style="1" bestFit="1" customWidth="1"/>
    <col min="1280" max="1280" width="8" style="1" bestFit="1" customWidth="1"/>
    <col min="1281" max="1281" width="9" style="1" customWidth="1"/>
    <col min="1282" max="1282" width="12.125" style="1" customWidth="1"/>
    <col min="1283" max="1283" width="8.75" style="1" customWidth="1"/>
    <col min="1284" max="1284" width="15.625" style="1" customWidth="1"/>
    <col min="1285" max="1285" width="12.625" style="1" customWidth="1"/>
    <col min="1286" max="1286" width="15.625" style="1" customWidth="1"/>
    <col min="1287" max="1288" width="1.75" style="1" customWidth="1"/>
    <col min="1289" max="1529" width="8.875" style="1"/>
    <col min="1530" max="1530" width="1.75" style="1" customWidth="1"/>
    <col min="1531" max="1532" width="8.625" style="1" customWidth="1"/>
    <col min="1533" max="1534" width="12.125" style="1" customWidth="1"/>
    <col min="1535" max="1535" width="9.5" style="1" bestFit="1" customWidth="1"/>
    <col min="1536" max="1536" width="8" style="1" bestFit="1" customWidth="1"/>
    <col min="1537" max="1537" width="9" style="1" customWidth="1"/>
    <col min="1538" max="1538" width="12.125" style="1" customWidth="1"/>
    <col min="1539" max="1539" width="8.75" style="1" customWidth="1"/>
    <col min="1540" max="1540" width="15.625" style="1" customWidth="1"/>
    <col min="1541" max="1541" width="12.625" style="1" customWidth="1"/>
    <col min="1542" max="1542" width="15.625" style="1" customWidth="1"/>
    <col min="1543" max="1544" width="1.75" style="1" customWidth="1"/>
    <col min="1545" max="1785" width="8.875" style="1"/>
    <col min="1786" max="1786" width="1.75" style="1" customWidth="1"/>
    <col min="1787" max="1788" width="8.625" style="1" customWidth="1"/>
    <col min="1789" max="1790" width="12.125" style="1" customWidth="1"/>
    <col min="1791" max="1791" width="9.5" style="1" bestFit="1" customWidth="1"/>
    <col min="1792" max="1792" width="8" style="1" bestFit="1" customWidth="1"/>
    <col min="1793" max="1793" width="9" style="1" customWidth="1"/>
    <col min="1794" max="1794" width="12.125" style="1" customWidth="1"/>
    <col min="1795" max="1795" width="8.75" style="1" customWidth="1"/>
    <col min="1796" max="1796" width="15.625" style="1" customWidth="1"/>
    <col min="1797" max="1797" width="12.625" style="1" customWidth="1"/>
    <col min="1798" max="1798" width="15.625" style="1" customWidth="1"/>
    <col min="1799" max="1800" width="1.75" style="1" customWidth="1"/>
    <col min="1801" max="2041" width="8.875" style="1"/>
    <col min="2042" max="2042" width="1.75" style="1" customWidth="1"/>
    <col min="2043" max="2044" width="8.625" style="1" customWidth="1"/>
    <col min="2045" max="2046" width="12.125" style="1" customWidth="1"/>
    <col min="2047" max="2047" width="9.5" style="1" bestFit="1" customWidth="1"/>
    <col min="2048" max="2048" width="8" style="1" bestFit="1" customWidth="1"/>
    <col min="2049" max="2049" width="9" style="1" customWidth="1"/>
    <col min="2050" max="2050" width="12.125" style="1" customWidth="1"/>
    <col min="2051" max="2051" width="8.75" style="1" customWidth="1"/>
    <col min="2052" max="2052" width="15.625" style="1" customWidth="1"/>
    <col min="2053" max="2053" width="12.625" style="1" customWidth="1"/>
    <col min="2054" max="2054" width="15.625" style="1" customWidth="1"/>
    <col min="2055" max="2056" width="1.75" style="1" customWidth="1"/>
    <col min="2057" max="2297" width="8.875" style="1"/>
    <col min="2298" max="2298" width="1.75" style="1" customWidth="1"/>
    <col min="2299" max="2300" width="8.625" style="1" customWidth="1"/>
    <col min="2301" max="2302" width="12.125" style="1" customWidth="1"/>
    <col min="2303" max="2303" width="9.5" style="1" bestFit="1" customWidth="1"/>
    <col min="2304" max="2304" width="8" style="1" bestFit="1" customWidth="1"/>
    <col min="2305" max="2305" width="9" style="1" customWidth="1"/>
    <col min="2306" max="2306" width="12.125" style="1" customWidth="1"/>
    <col min="2307" max="2307" width="8.75" style="1" customWidth="1"/>
    <col min="2308" max="2308" width="15.625" style="1" customWidth="1"/>
    <col min="2309" max="2309" width="12.625" style="1" customWidth="1"/>
    <col min="2310" max="2310" width="15.625" style="1" customWidth="1"/>
    <col min="2311" max="2312" width="1.75" style="1" customWidth="1"/>
    <col min="2313" max="2553" width="8.875" style="1"/>
    <col min="2554" max="2554" width="1.75" style="1" customWidth="1"/>
    <col min="2555" max="2556" width="8.625" style="1" customWidth="1"/>
    <col min="2557" max="2558" width="12.125" style="1" customWidth="1"/>
    <col min="2559" max="2559" width="9.5" style="1" bestFit="1" customWidth="1"/>
    <col min="2560" max="2560" width="8" style="1" bestFit="1" customWidth="1"/>
    <col min="2561" max="2561" width="9" style="1" customWidth="1"/>
    <col min="2562" max="2562" width="12.125" style="1" customWidth="1"/>
    <col min="2563" max="2563" width="8.75" style="1" customWidth="1"/>
    <col min="2564" max="2564" width="15.625" style="1" customWidth="1"/>
    <col min="2565" max="2565" width="12.625" style="1" customWidth="1"/>
    <col min="2566" max="2566" width="15.625" style="1" customWidth="1"/>
    <col min="2567" max="2568" width="1.75" style="1" customWidth="1"/>
    <col min="2569" max="2809" width="8.875" style="1"/>
    <col min="2810" max="2810" width="1.75" style="1" customWidth="1"/>
    <col min="2811" max="2812" width="8.625" style="1" customWidth="1"/>
    <col min="2813" max="2814" width="12.125" style="1" customWidth="1"/>
    <col min="2815" max="2815" width="9.5" style="1" bestFit="1" customWidth="1"/>
    <col min="2816" max="2816" width="8" style="1" bestFit="1" customWidth="1"/>
    <col min="2817" max="2817" width="9" style="1" customWidth="1"/>
    <col min="2818" max="2818" width="12.125" style="1" customWidth="1"/>
    <col min="2819" max="2819" width="8.75" style="1" customWidth="1"/>
    <col min="2820" max="2820" width="15.625" style="1" customWidth="1"/>
    <col min="2821" max="2821" width="12.625" style="1" customWidth="1"/>
    <col min="2822" max="2822" width="15.625" style="1" customWidth="1"/>
    <col min="2823" max="2824" width="1.75" style="1" customWidth="1"/>
    <col min="2825" max="3065" width="8.875" style="1"/>
    <col min="3066" max="3066" width="1.75" style="1" customWidth="1"/>
    <col min="3067" max="3068" width="8.625" style="1" customWidth="1"/>
    <col min="3069" max="3070" width="12.125" style="1" customWidth="1"/>
    <col min="3071" max="3071" width="9.5" style="1" bestFit="1" customWidth="1"/>
    <col min="3072" max="3072" width="8" style="1" bestFit="1" customWidth="1"/>
    <col min="3073" max="3073" width="9" style="1" customWidth="1"/>
    <col min="3074" max="3074" width="12.125" style="1" customWidth="1"/>
    <col min="3075" max="3075" width="8.75" style="1" customWidth="1"/>
    <col min="3076" max="3076" width="15.625" style="1" customWidth="1"/>
    <col min="3077" max="3077" width="12.625" style="1" customWidth="1"/>
    <col min="3078" max="3078" width="15.625" style="1" customWidth="1"/>
    <col min="3079" max="3080" width="1.75" style="1" customWidth="1"/>
    <col min="3081" max="3321" width="8.875" style="1"/>
    <col min="3322" max="3322" width="1.75" style="1" customWidth="1"/>
    <col min="3323" max="3324" width="8.625" style="1" customWidth="1"/>
    <col min="3325" max="3326" width="12.125" style="1" customWidth="1"/>
    <col min="3327" max="3327" width="9.5" style="1" bestFit="1" customWidth="1"/>
    <col min="3328" max="3328" width="8" style="1" bestFit="1" customWidth="1"/>
    <col min="3329" max="3329" width="9" style="1" customWidth="1"/>
    <col min="3330" max="3330" width="12.125" style="1" customWidth="1"/>
    <col min="3331" max="3331" width="8.75" style="1" customWidth="1"/>
    <col min="3332" max="3332" width="15.625" style="1" customWidth="1"/>
    <col min="3333" max="3333" width="12.625" style="1" customWidth="1"/>
    <col min="3334" max="3334" width="15.625" style="1" customWidth="1"/>
    <col min="3335" max="3336" width="1.75" style="1" customWidth="1"/>
    <col min="3337" max="3577" width="8.875" style="1"/>
    <col min="3578" max="3578" width="1.75" style="1" customWidth="1"/>
    <col min="3579" max="3580" width="8.625" style="1" customWidth="1"/>
    <col min="3581" max="3582" width="12.125" style="1" customWidth="1"/>
    <col min="3583" max="3583" width="9.5" style="1" bestFit="1" customWidth="1"/>
    <col min="3584" max="3584" width="8" style="1" bestFit="1" customWidth="1"/>
    <col min="3585" max="3585" width="9" style="1" customWidth="1"/>
    <col min="3586" max="3586" width="12.125" style="1" customWidth="1"/>
    <col min="3587" max="3587" width="8.75" style="1" customWidth="1"/>
    <col min="3588" max="3588" width="15.625" style="1" customWidth="1"/>
    <col min="3589" max="3589" width="12.625" style="1" customWidth="1"/>
    <col min="3590" max="3590" width="15.625" style="1" customWidth="1"/>
    <col min="3591" max="3592" width="1.75" style="1" customWidth="1"/>
    <col min="3593" max="3833" width="8.875" style="1"/>
    <col min="3834" max="3834" width="1.75" style="1" customWidth="1"/>
    <col min="3835" max="3836" width="8.625" style="1" customWidth="1"/>
    <col min="3837" max="3838" width="12.125" style="1" customWidth="1"/>
    <col min="3839" max="3839" width="9.5" style="1" bestFit="1" customWidth="1"/>
    <col min="3840" max="3840" width="8" style="1" bestFit="1" customWidth="1"/>
    <col min="3841" max="3841" width="9" style="1" customWidth="1"/>
    <col min="3842" max="3842" width="12.125" style="1" customWidth="1"/>
    <col min="3843" max="3843" width="8.75" style="1" customWidth="1"/>
    <col min="3844" max="3844" width="15.625" style="1" customWidth="1"/>
    <col min="3845" max="3845" width="12.625" style="1" customWidth="1"/>
    <col min="3846" max="3846" width="15.625" style="1" customWidth="1"/>
    <col min="3847" max="3848" width="1.75" style="1" customWidth="1"/>
    <col min="3849" max="4089" width="8.875" style="1"/>
    <col min="4090" max="4090" width="1.75" style="1" customWidth="1"/>
    <col min="4091" max="4092" width="8.625" style="1" customWidth="1"/>
    <col min="4093" max="4094" width="12.125" style="1" customWidth="1"/>
    <col min="4095" max="4095" width="9.5" style="1" bestFit="1" customWidth="1"/>
    <col min="4096" max="4096" width="8" style="1" bestFit="1" customWidth="1"/>
    <col min="4097" max="4097" width="9" style="1" customWidth="1"/>
    <col min="4098" max="4098" width="12.125" style="1" customWidth="1"/>
    <col min="4099" max="4099" width="8.75" style="1" customWidth="1"/>
    <col min="4100" max="4100" width="15.625" style="1" customWidth="1"/>
    <col min="4101" max="4101" width="12.625" style="1" customWidth="1"/>
    <col min="4102" max="4102" width="15.625" style="1" customWidth="1"/>
    <col min="4103" max="4104" width="1.75" style="1" customWidth="1"/>
    <col min="4105" max="4345" width="8.875" style="1"/>
    <col min="4346" max="4346" width="1.75" style="1" customWidth="1"/>
    <col min="4347" max="4348" width="8.625" style="1" customWidth="1"/>
    <col min="4349" max="4350" width="12.125" style="1" customWidth="1"/>
    <col min="4351" max="4351" width="9.5" style="1" bestFit="1" customWidth="1"/>
    <col min="4352" max="4352" width="8" style="1" bestFit="1" customWidth="1"/>
    <col min="4353" max="4353" width="9" style="1" customWidth="1"/>
    <col min="4354" max="4354" width="12.125" style="1" customWidth="1"/>
    <col min="4355" max="4355" width="8.75" style="1" customWidth="1"/>
    <col min="4356" max="4356" width="15.625" style="1" customWidth="1"/>
    <col min="4357" max="4357" width="12.625" style="1" customWidth="1"/>
    <col min="4358" max="4358" width="15.625" style="1" customWidth="1"/>
    <col min="4359" max="4360" width="1.75" style="1" customWidth="1"/>
    <col min="4361" max="4601" width="8.875" style="1"/>
    <col min="4602" max="4602" width="1.75" style="1" customWidth="1"/>
    <col min="4603" max="4604" width="8.625" style="1" customWidth="1"/>
    <col min="4605" max="4606" width="12.125" style="1" customWidth="1"/>
    <col min="4607" max="4607" width="9.5" style="1" bestFit="1" customWidth="1"/>
    <col min="4608" max="4608" width="8" style="1" bestFit="1" customWidth="1"/>
    <col min="4609" max="4609" width="9" style="1" customWidth="1"/>
    <col min="4610" max="4610" width="12.125" style="1" customWidth="1"/>
    <col min="4611" max="4611" width="8.75" style="1" customWidth="1"/>
    <col min="4612" max="4612" width="15.625" style="1" customWidth="1"/>
    <col min="4613" max="4613" width="12.625" style="1" customWidth="1"/>
    <col min="4614" max="4614" width="15.625" style="1" customWidth="1"/>
    <col min="4615" max="4616" width="1.75" style="1" customWidth="1"/>
    <col min="4617" max="4857" width="8.875" style="1"/>
    <col min="4858" max="4858" width="1.75" style="1" customWidth="1"/>
    <col min="4859" max="4860" width="8.625" style="1" customWidth="1"/>
    <col min="4861" max="4862" width="12.125" style="1" customWidth="1"/>
    <col min="4863" max="4863" width="9.5" style="1" bestFit="1" customWidth="1"/>
    <col min="4864" max="4864" width="8" style="1" bestFit="1" customWidth="1"/>
    <col min="4865" max="4865" width="9" style="1" customWidth="1"/>
    <col min="4866" max="4866" width="12.125" style="1" customWidth="1"/>
    <col min="4867" max="4867" width="8.75" style="1" customWidth="1"/>
    <col min="4868" max="4868" width="15.625" style="1" customWidth="1"/>
    <col min="4869" max="4869" width="12.625" style="1" customWidth="1"/>
    <col min="4870" max="4870" width="15.625" style="1" customWidth="1"/>
    <col min="4871" max="4872" width="1.75" style="1" customWidth="1"/>
    <col min="4873" max="5113" width="8.875" style="1"/>
    <col min="5114" max="5114" width="1.75" style="1" customWidth="1"/>
    <col min="5115" max="5116" width="8.625" style="1" customWidth="1"/>
    <col min="5117" max="5118" width="12.125" style="1" customWidth="1"/>
    <col min="5119" max="5119" width="9.5" style="1" bestFit="1" customWidth="1"/>
    <col min="5120" max="5120" width="8" style="1" bestFit="1" customWidth="1"/>
    <col min="5121" max="5121" width="9" style="1" customWidth="1"/>
    <col min="5122" max="5122" width="12.125" style="1" customWidth="1"/>
    <col min="5123" max="5123" width="8.75" style="1" customWidth="1"/>
    <col min="5124" max="5124" width="15.625" style="1" customWidth="1"/>
    <col min="5125" max="5125" width="12.625" style="1" customWidth="1"/>
    <col min="5126" max="5126" width="15.625" style="1" customWidth="1"/>
    <col min="5127" max="5128" width="1.75" style="1" customWidth="1"/>
    <col min="5129" max="5369" width="8.875" style="1"/>
    <col min="5370" max="5370" width="1.75" style="1" customWidth="1"/>
    <col min="5371" max="5372" width="8.625" style="1" customWidth="1"/>
    <col min="5373" max="5374" width="12.125" style="1" customWidth="1"/>
    <col min="5375" max="5375" width="9.5" style="1" bestFit="1" customWidth="1"/>
    <col min="5376" max="5376" width="8" style="1" bestFit="1" customWidth="1"/>
    <col min="5377" max="5377" width="9" style="1" customWidth="1"/>
    <col min="5378" max="5378" width="12.125" style="1" customWidth="1"/>
    <col min="5379" max="5379" width="8.75" style="1" customWidth="1"/>
    <col min="5380" max="5380" width="15.625" style="1" customWidth="1"/>
    <col min="5381" max="5381" width="12.625" style="1" customWidth="1"/>
    <col min="5382" max="5382" width="15.625" style="1" customWidth="1"/>
    <col min="5383" max="5384" width="1.75" style="1" customWidth="1"/>
    <col min="5385" max="5625" width="8.875" style="1"/>
    <col min="5626" max="5626" width="1.75" style="1" customWidth="1"/>
    <col min="5627" max="5628" width="8.625" style="1" customWidth="1"/>
    <col min="5629" max="5630" width="12.125" style="1" customWidth="1"/>
    <col min="5631" max="5631" width="9.5" style="1" bestFit="1" customWidth="1"/>
    <col min="5632" max="5632" width="8" style="1" bestFit="1" customWidth="1"/>
    <col min="5633" max="5633" width="9" style="1" customWidth="1"/>
    <col min="5634" max="5634" width="12.125" style="1" customWidth="1"/>
    <col min="5635" max="5635" width="8.75" style="1" customWidth="1"/>
    <col min="5636" max="5636" width="15.625" style="1" customWidth="1"/>
    <col min="5637" max="5637" width="12.625" style="1" customWidth="1"/>
    <col min="5638" max="5638" width="15.625" style="1" customWidth="1"/>
    <col min="5639" max="5640" width="1.75" style="1" customWidth="1"/>
    <col min="5641" max="5881" width="8.875" style="1"/>
    <col min="5882" max="5882" width="1.75" style="1" customWidth="1"/>
    <col min="5883" max="5884" width="8.625" style="1" customWidth="1"/>
    <col min="5885" max="5886" width="12.125" style="1" customWidth="1"/>
    <col min="5887" max="5887" width="9.5" style="1" bestFit="1" customWidth="1"/>
    <col min="5888" max="5888" width="8" style="1" bestFit="1" customWidth="1"/>
    <col min="5889" max="5889" width="9" style="1" customWidth="1"/>
    <col min="5890" max="5890" width="12.125" style="1" customWidth="1"/>
    <col min="5891" max="5891" width="8.75" style="1" customWidth="1"/>
    <col min="5892" max="5892" width="15.625" style="1" customWidth="1"/>
    <col min="5893" max="5893" width="12.625" style="1" customWidth="1"/>
    <col min="5894" max="5894" width="15.625" style="1" customWidth="1"/>
    <col min="5895" max="5896" width="1.75" style="1" customWidth="1"/>
    <col min="5897" max="6137" width="8.875" style="1"/>
    <col min="6138" max="6138" width="1.75" style="1" customWidth="1"/>
    <col min="6139" max="6140" width="8.625" style="1" customWidth="1"/>
    <col min="6141" max="6142" width="12.125" style="1" customWidth="1"/>
    <col min="6143" max="6143" width="9.5" style="1" bestFit="1" customWidth="1"/>
    <col min="6144" max="6144" width="8" style="1" bestFit="1" customWidth="1"/>
    <col min="6145" max="6145" width="9" style="1" customWidth="1"/>
    <col min="6146" max="6146" width="12.125" style="1" customWidth="1"/>
    <col min="6147" max="6147" width="8.75" style="1" customWidth="1"/>
    <col min="6148" max="6148" width="15.625" style="1" customWidth="1"/>
    <col min="6149" max="6149" width="12.625" style="1" customWidth="1"/>
    <col min="6150" max="6150" width="15.625" style="1" customWidth="1"/>
    <col min="6151" max="6152" width="1.75" style="1" customWidth="1"/>
    <col min="6153" max="6393" width="8.875" style="1"/>
    <col min="6394" max="6394" width="1.75" style="1" customWidth="1"/>
    <col min="6395" max="6396" width="8.625" style="1" customWidth="1"/>
    <col min="6397" max="6398" width="12.125" style="1" customWidth="1"/>
    <col min="6399" max="6399" width="9.5" style="1" bestFit="1" customWidth="1"/>
    <col min="6400" max="6400" width="8" style="1" bestFit="1" customWidth="1"/>
    <col min="6401" max="6401" width="9" style="1" customWidth="1"/>
    <col min="6402" max="6402" width="12.125" style="1" customWidth="1"/>
    <col min="6403" max="6403" width="8.75" style="1" customWidth="1"/>
    <col min="6404" max="6404" width="15.625" style="1" customWidth="1"/>
    <col min="6405" max="6405" width="12.625" style="1" customWidth="1"/>
    <col min="6406" max="6406" width="15.625" style="1" customWidth="1"/>
    <col min="6407" max="6408" width="1.75" style="1" customWidth="1"/>
    <col min="6409" max="6649" width="8.875" style="1"/>
    <col min="6650" max="6650" width="1.75" style="1" customWidth="1"/>
    <col min="6651" max="6652" width="8.625" style="1" customWidth="1"/>
    <col min="6653" max="6654" width="12.125" style="1" customWidth="1"/>
    <col min="6655" max="6655" width="9.5" style="1" bestFit="1" customWidth="1"/>
    <col min="6656" max="6656" width="8" style="1" bestFit="1" customWidth="1"/>
    <col min="6657" max="6657" width="9" style="1" customWidth="1"/>
    <col min="6658" max="6658" width="12.125" style="1" customWidth="1"/>
    <col min="6659" max="6659" width="8.75" style="1" customWidth="1"/>
    <col min="6660" max="6660" width="15.625" style="1" customWidth="1"/>
    <col min="6661" max="6661" width="12.625" style="1" customWidth="1"/>
    <col min="6662" max="6662" width="15.625" style="1" customWidth="1"/>
    <col min="6663" max="6664" width="1.75" style="1" customWidth="1"/>
    <col min="6665" max="6905" width="8.875" style="1"/>
    <col min="6906" max="6906" width="1.75" style="1" customWidth="1"/>
    <col min="6907" max="6908" width="8.625" style="1" customWidth="1"/>
    <col min="6909" max="6910" width="12.125" style="1" customWidth="1"/>
    <col min="6911" max="6911" width="9.5" style="1" bestFit="1" customWidth="1"/>
    <col min="6912" max="6912" width="8" style="1" bestFit="1" customWidth="1"/>
    <col min="6913" max="6913" width="9" style="1" customWidth="1"/>
    <col min="6914" max="6914" width="12.125" style="1" customWidth="1"/>
    <col min="6915" max="6915" width="8.75" style="1" customWidth="1"/>
    <col min="6916" max="6916" width="15.625" style="1" customWidth="1"/>
    <col min="6917" max="6917" width="12.625" style="1" customWidth="1"/>
    <col min="6918" max="6918" width="15.625" style="1" customWidth="1"/>
    <col min="6919" max="6920" width="1.75" style="1" customWidth="1"/>
    <col min="6921" max="7161" width="8.875" style="1"/>
    <col min="7162" max="7162" width="1.75" style="1" customWidth="1"/>
    <col min="7163" max="7164" width="8.625" style="1" customWidth="1"/>
    <col min="7165" max="7166" width="12.125" style="1" customWidth="1"/>
    <col min="7167" max="7167" width="9.5" style="1" bestFit="1" customWidth="1"/>
    <col min="7168" max="7168" width="8" style="1" bestFit="1" customWidth="1"/>
    <col min="7169" max="7169" width="9" style="1" customWidth="1"/>
    <col min="7170" max="7170" width="12.125" style="1" customWidth="1"/>
    <col min="7171" max="7171" width="8.75" style="1" customWidth="1"/>
    <col min="7172" max="7172" width="15.625" style="1" customWidth="1"/>
    <col min="7173" max="7173" width="12.625" style="1" customWidth="1"/>
    <col min="7174" max="7174" width="15.625" style="1" customWidth="1"/>
    <col min="7175" max="7176" width="1.75" style="1" customWidth="1"/>
    <col min="7177" max="7417" width="8.875" style="1"/>
    <col min="7418" max="7418" width="1.75" style="1" customWidth="1"/>
    <col min="7419" max="7420" width="8.625" style="1" customWidth="1"/>
    <col min="7421" max="7422" width="12.125" style="1" customWidth="1"/>
    <col min="7423" max="7423" width="9.5" style="1" bestFit="1" customWidth="1"/>
    <col min="7424" max="7424" width="8" style="1" bestFit="1" customWidth="1"/>
    <col min="7425" max="7425" width="9" style="1" customWidth="1"/>
    <col min="7426" max="7426" width="12.125" style="1" customWidth="1"/>
    <col min="7427" max="7427" width="8.75" style="1" customWidth="1"/>
    <col min="7428" max="7428" width="15.625" style="1" customWidth="1"/>
    <col min="7429" max="7429" width="12.625" style="1" customWidth="1"/>
    <col min="7430" max="7430" width="15.625" style="1" customWidth="1"/>
    <col min="7431" max="7432" width="1.75" style="1" customWidth="1"/>
    <col min="7433" max="7673" width="8.875" style="1"/>
    <col min="7674" max="7674" width="1.75" style="1" customWidth="1"/>
    <col min="7675" max="7676" width="8.625" style="1" customWidth="1"/>
    <col min="7677" max="7678" width="12.125" style="1" customWidth="1"/>
    <col min="7679" max="7679" width="9.5" style="1" bestFit="1" customWidth="1"/>
    <col min="7680" max="7680" width="8" style="1" bestFit="1" customWidth="1"/>
    <col min="7681" max="7681" width="9" style="1" customWidth="1"/>
    <col min="7682" max="7682" width="12.125" style="1" customWidth="1"/>
    <col min="7683" max="7683" width="8.75" style="1" customWidth="1"/>
    <col min="7684" max="7684" width="15.625" style="1" customWidth="1"/>
    <col min="7685" max="7685" width="12.625" style="1" customWidth="1"/>
    <col min="7686" max="7686" width="15.625" style="1" customWidth="1"/>
    <col min="7687" max="7688" width="1.75" style="1" customWidth="1"/>
    <col min="7689" max="7929" width="8.875" style="1"/>
    <col min="7930" max="7930" width="1.75" style="1" customWidth="1"/>
    <col min="7931" max="7932" width="8.625" style="1" customWidth="1"/>
    <col min="7933" max="7934" width="12.125" style="1" customWidth="1"/>
    <col min="7935" max="7935" width="9.5" style="1" bestFit="1" customWidth="1"/>
    <col min="7936" max="7936" width="8" style="1" bestFit="1" customWidth="1"/>
    <col min="7937" max="7937" width="9" style="1" customWidth="1"/>
    <col min="7938" max="7938" width="12.125" style="1" customWidth="1"/>
    <col min="7939" max="7939" width="8.75" style="1" customWidth="1"/>
    <col min="7940" max="7940" width="15.625" style="1" customWidth="1"/>
    <col min="7941" max="7941" width="12.625" style="1" customWidth="1"/>
    <col min="7942" max="7942" width="15.625" style="1" customWidth="1"/>
    <col min="7943" max="7944" width="1.75" style="1" customWidth="1"/>
    <col min="7945" max="8185" width="8.875" style="1"/>
    <col min="8186" max="8186" width="1.75" style="1" customWidth="1"/>
    <col min="8187" max="8188" width="8.625" style="1" customWidth="1"/>
    <col min="8189" max="8190" width="12.125" style="1" customWidth="1"/>
    <col min="8191" max="8191" width="9.5" style="1" bestFit="1" customWidth="1"/>
    <col min="8192" max="8192" width="8" style="1" bestFit="1" customWidth="1"/>
    <col min="8193" max="8193" width="9" style="1" customWidth="1"/>
    <col min="8194" max="8194" width="12.125" style="1" customWidth="1"/>
    <col min="8195" max="8195" width="8.75" style="1" customWidth="1"/>
    <col min="8196" max="8196" width="15.625" style="1" customWidth="1"/>
    <col min="8197" max="8197" width="12.625" style="1" customWidth="1"/>
    <col min="8198" max="8198" width="15.625" style="1" customWidth="1"/>
    <col min="8199" max="8200" width="1.75" style="1" customWidth="1"/>
    <col min="8201" max="8441" width="8.875" style="1"/>
    <col min="8442" max="8442" width="1.75" style="1" customWidth="1"/>
    <col min="8443" max="8444" width="8.625" style="1" customWidth="1"/>
    <col min="8445" max="8446" width="12.125" style="1" customWidth="1"/>
    <col min="8447" max="8447" width="9.5" style="1" bestFit="1" customWidth="1"/>
    <col min="8448" max="8448" width="8" style="1" bestFit="1" customWidth="1"/>
    <col min="8449" max="8449" width="9" style="1" customWidth="1"/>
    <col min="8450" max="8450" width="12.125" style="1" customWidth="1"/>
    <col min="8451" max="8451" width="8.75" style="1" customWidth="1"/>
    <col min="8452" max="8452" width="15.625" style="1" customWidth="1"/>
    <col min="8453" max="8453" width="12.625" style="1" customWidth="1"/>
    <col min="8454" max="8454" width="15.625" style="1" customWidth="1"/>
    <col min="8455" max="8456" width="1.75" style="1" customWidth="1"/>
    <col min="8457" max="8697" width="8.875" style="1"/>
    <col min="8698" max="8698" width="1.75" style="1" customWidth="1"/>
    <col min="8699" max="8700" width="8.625" style="1" customWidth="1"/>
    <col min="8701" max="8702" width="12.125" style="1" customWidth="1"/>
    <col min="8703" max="8703" width="9.5" style="1" bestFit="1" customWidth="1"/>
    <col min="8704" max="8704" width="8" style="1" bestFit="1" customWidth="1"/>
    <col min="8705" max="8705" width="9" style="1" customWidth="1"/>
    <col min="8706" max="8706" width="12.125" style="1" customWidth="1"/>
    <col min="8707" max="8707" width="8.75" style="1" customWidth="1"/>
    <col min="8708" max="8708" width="15.625" style="1" customWidth="1"/>
    <col min="8709" max="8709" width="12.625" style="1" customWidth="1"/>
    <col min="8710" max="8710" width="15.625" style="1" customWidth="1"/>
    <col min="8711" max="8712" width="1.75" style="1" customWidth="1"/>
    <col min="8713" max="8953" width="8.875" style="1"/>
    <col min="8954" max="8954" width="1.75" style="1" customWidth="1"/>
    <col min="8955" max="8956" width="8.625" style="1" customWidth="1"/>
    <col min="8957" max="8958" width="12.125" style="1" customWidth="1"/>
    <col min="8959" max="8959" width="9.5" style="1" bestFit="1" customWidth="1"/>
    <col min="8960" max="8960" width="8" style="1" bestFit="1" customWidth="1"/>
    <col min="8961" max="8961" width="9" style="1" customWidth="1"/>
    <col min="8962" max="8962" width="12.125" style="1" customWidth="1"/>
    <col min="8963" max="8963" width="8.75" style="1" customWidth="1"/>
    <col min="8964" max="8964" width="15.625" style="1" customWidth="1"/>
    <col min="8965" max="8965" width="12.625" style="1" customWidth="1"/>
    <col min="8966" max="8966" width="15.625" style="1" customWidth="1"/>
    <col min="8967" max="8968" width="1.75" style="1" customWidth="1"/>
    <col min="8969" max="9209" width="8.875" style="1"/>
    <col min="9210" max="9210" width="1.75" style="1" customWidth="1"/>
    <col min="9211" max="9212" width="8.625" style="1" customWidth="1"/>
    <col min="9213" max="9214" width="12.125" style="1" customWidth="1"/>
    <col min="9215" max="9215" width="9.5" style="1" bestFit="1" customWidth="1"/>
    <col min="9216" max="9216" width="8" style="1" bestFit="1" customWidth="1"/>
    <col min="9217" max="9217" width="9" style="1" customWidth="1"/>
    <col min="9218" max="9218" width="12.125" style="1" customWidth="1"/>
    <col min="9219" max="9219" width="8.75" style="1" customWidth="1"/>
    <col min="9220" max="9220" width="15.625" style="1" customWidth="1"/>
    <col min="9221" max="9221" width="12.625" style="1" customWidth="1"/>
    <col min="9222" max="9222" width="15.625" style="1" customWidth="1"/>
    <col min="9223" max="9224" width="1.75" style="1" customWidth="1"/>
    <col min="9225" max="9465" width="8.875" style="1"/>
    <col min="9466" max="9466" width="1.75" style="1" customWidth="1"/>
    <col min="9467" max="9468" width="8.625" style="1" customWidth="1"/>
    <col min="9469" max="9470" width="12.125" style="1" customWidth="1"/>
    <col min="9471" max="9471" width="9.5" style="1" bestFit="1" customWidth="1"/>
    <col min="9472" max="9472" width="8" style="1" bestFit="1" customWidth="1"/>
    <col min="9473" max="9473" width="9" style="1" customWidth="1"/>
    <col min="9474" max="9474" width="12.125" style="1" customWidth="1"/>
    <col min="9475" max="9475" width="8.75" style="1" customWidth="1"/>
    <col min="9476" max="9476" width="15.625" style="1" customWidth="1"/>
    <col min="9477" max="9477" width="12.625" style="1" customWidth="1"/>
    <col min="9478" max="9478" width="15.625" style="1" customWidth="1"/>
    <col min="9479" max="9480" width="1.75" style="1" customWidth="1"/>
    <col min="9481" max="9721" width="8.875" style="1"/>
    <col min="9722" max="9722" width="1.75" style="1" customWidth="1"/>
    <col min="9723" max="9724" width="8.625" style="1" customWidth="1"/>
    <col min="9725" max="9726" width="12.125" style="1" customWidth="1"/>
    <col min="9727" max="9727" width="9.5" style="1" bestFit="1" customWidth="1"/>
    <col min="9728" max="9728" width="8" style="1" bestFit="1" customWidth="1"/>
    <col min="9729" max="9729" width="9" style="1" customWidth="1"/>
    <col min="9730" max="9730" width="12.125" style="1" customWidth="1"/>
    <col min="9731" max="9731" width="8.75" style="1" customWidth="1"/>
    <col min="9732" max="9732" width="15.625" style="1" customWidth="1"/>
    <col min="9733" max="9733" width="12.625" style="1" customWidth="1"/>
    <col min="9734" max="9734" width="15.625" style="1" customWidth="1"/>
    <col min="9735" max="9736" width="1.75" style="1" customWidth="1"/>
    <col min="9737" max="9977" width="8.875" style="1"/>
    <col min="9978" max="9978" width="1.75" style="1" customWidth="1"/>
    <col min="9979" max="9980" width="8.625" style="1" customWidth="1"/>
    <col min="9981" max="9982" width="12.125" style="1" customWidth="1"/>
    <col min="9983" max="9983" width="9.5" style="1" bestFit="1" customWidth="1"/>
    <col min="9984" max="9984" width="8" style="1" bestFit="1" customWidth="1"/>
    <col min="9985" max="9985" width="9" style="1" customWidth="1"/>
    <col min="9986" max="9986" width="12.125" style="1" customWidth="1"/>
    <col min="9987" max="9987" width="8.75" style="1" customWidth="1"/>
    <col min="9988" max="9988" width="15.625" style="1" customWidth="1"/>
    <col min="9989" max="9989" width="12.625" style="1" customWidth="1"/>
    <col min="9990" max="9990" width="15.625" style="1" customWidth="1"/>
    <col min="9991" max="9992" width="1.75" style="1" customWidth="1"/>
    <col min="9993" max="10233" width="8.875" style="1"/>
    <col min="10234" max="10234" width="1.75" style="1" customWidth="1"/>
    <col min="10235" max="10236" width="8.625" style="1" customWidth="1"/>
    <col min="10237" max="10238" width="12.125" style="1" customWidth="1"/>
    <col min="10239" max="10239" width="9.5" style="1" bestFit="1" customWidth="1"/>
    <col min="10240" max="10240" width="8" style="1" bestFit="1" customWidth="1"/>
    <col min="10241" max="10241" width="9" style="1" customWidth="1"/>
    <col min="10242" max="10242" width="12.125" style="1" customWidth="1"/>
    <col min="10243" max="10243" width="8.75" style="1" customWidth="1"/>
    <col min="10244" max="10244" width="15.625" style="1" customWidth="1"/>
    <col min="10245" max="10245" width="12.625" style="1" customWidth="1"/>
    <col min="10246" max="10246" width="15.625" style="1" customWidth="1"/>
    <col min="10247" max="10248" width="1.75" style="1" customWidth="1"/>
    <col min="10249" max="10489" width="8.875" style="1"/>
    <col min="10490" max="10490" width="1.75" style="1" customWidth="1"/>
    <col min="10491" max="10492" width="8.625" style="1" customWidth="1"/>
    <col min="10493" max="10494" width="12.125" style="1" customWidth="1"/>
    <col min="10495" max="10495" width="9.5" style="1" bestFit="1" customWidth="1"/>
    <col min="10496" max="10496" width="8" style="1" bestFit="1" customWidth="1"/>
    <col min="10497" max="10497" width="9" style="1" customWidth="1"/>
    <col min="10498" max="10498" width="12.125" style="1" customWidth="1"/>
    <col min="10499" max="10499" width="8.75" style="1" customWidth="1"/>
    <col min="10500" max="10500" width="15.625" style="1" customWidth="1"/>
    <col min="10501" max="10501" width="12.625" style="1" customWidth="1"/>
    <col min="10502" max="10502" width="15.625" style="1" customWidth="1"/>
    <col min="10503" max="10504" width="1.75" style="1" customWidth="1"/>
    <col min="10505" max="10745" width="8.875" style="1"/>
    <col min="10746" max="10746" width="1.75" style="1" customWidth="1"/>
    <col min="10747" max="10748" width="8.625" style="1" customWidth="1"/>
    <col min="10749" max="10750" width="12.125" style="1" customWidth="1"/>
    <col min="10751" max="10751" width="9.5" style="1" bestFit="1" customWidth="1"/>
    <col min="10752" max="10752" width="8" style="1" bestFit="1" customWidth="1"/>
    <col min="10753" max="10753" width="9" style="1" customWidth="1"/>
    <col min="10754" max="10754" width="12.125" style="1" customWidth="1"/>
    <col min="10755" max="10755" width="8.75" style="1" customWidth="1"/>
    <col min="10756" max="10756" width="15.625" style="1" customWidth="1"/>
    <col min="10757" max="10757" width="12.625" style="1" customWidth="1"/>
    <col min="10758" max="10758" width="15.625" style="1" customWidth="1"/>
    <col min="10759" max="10760" width="1.75" style="1" customWidth="1"/>
    <col min="10761" max="11001" width="8.875" style="1"/>
    <col min="11002" max="11002" width="1.75" style="1" customWidth="1"/>
    <col min="11003" max="11004" width="8.625" style="1" customWidth="1"/>
    <col min="11005" max="11006" width="12.125" style="1" customWidth="1"/>
    <col min="11007" max="11007" width="9.5" style="1" bestFit="1" customWidth="1"/>
    <col min="11008" max="11008" width="8" style="1" bestFit="1" customWidth="1"/>
    <col min="11009" max="11009" width="9" style="1" customWidth="1"/>
    <col min="11010" max="11010" width="12.125" style="1" customWidth="1"/>
    <col min="11011" max="11011" width="8.75" style="1" customWidth="1"/>
    <col min="11012" max="11012" width="15.625" style="1" customWidth="1"/>
    <col min="11013" max="11013" width="12.625" style="1" customWidth="1"/>
    <col min="11014" max="11014" width="15.625" style="1" customWidth="1"/>
    <col min="11015" max="11016" width="1.75" style="1" customWidth="1"/>
    <col min="11017" max="11257" width="8.875" style="1"/>
    <col min="11258" max="11258" width="1.75" style="1" customWidth="1"/>
    <col min="11259" max="11260" width="8.625" style="1" customWidth="1"/>
    <col min="11261" max="11262" width="12.125" style="1" customWidth="1"/>
    <col min="11263" max="11263" width="9.5" style="1" bestFit="1" customWidth="1"/>
    <col min="11264" max="11264" width="8" style="1" bestFit="1" customWidth="1"/>
    <col min="11265" max="11265" width="9" style="1" customWidth="1"/>
    <col min="11266" max="11266" width="12.125" style="1" customWidth="1"/>
    <col min="11267" max="11267" width="8.75" style="1" customWidth="1"/>
    <col min="11268" max="11268" width="15.625" style="1" customWidth="1"/>
    <col min="11269" max="11269" width="12.625" style="1" customWidth="1"/>
    <col min="11270" max="11270" width="15.625" style="1" customWidth="1"/>
    <col min="11271" max="11272" width="1.75" style="1" customWidth="1"/>
    <col min="11273" max="11513" width="8.875" style="1"/>
    <col min="11514" max="11514" width="1.75" style="1" customWidth="1"/>
    <col min="11515" max="11516" width="8.625" style="1" customWidth="1"/>
    <col min="11517" max="11518" width="12.125" style="1" customWidth="1"/>
    <col min="11519" max="11519" width="9.5" style="1" bestFit="1" customWidth="1"/>
    <col min="11520" max="11520" width="8" style="1" bestFit="1" customWidth="1"/>
    <col min="11521" max="11521" width="9" style="1" customWidth="1"/>
    <col min="11522" max="11522" width="12.125" style="1" customWidth="1"/>
    <col min="11523" max="11523" width="8.75" style="1" customWidth="1"/>
    <col min="11524" max="11524" width="15.625" style="1" customWidth="1"/>
    <col min="11525" max="11525" width="12.625" style="1" customWidth="1"/>
    <col min="11526" max="11526" width="15.625" style="1" customWidth="1"/>
    <col min="11527" max="11528" width="1.75" style="1" customWidth="1"/>
    <col min="11529" max="11769" width="8.875" style="1"/>
    <col min="11770" max="11770" width="1.75" style="1" customWidth="1"/>
    <col min="11771" max="11772" width="8.625" style="1" customWidth="1"/>
    <col min="11773" max="11774" width="12.125" style="1" customWidth="1"/>
    <col min="11775" max="11775" width="9.5" style="1" bestFit="1" customWidth="1"/>
    <col min="11776" max="11776" width="8" style="1" bestFit="1" customWidth="1"/>
    <col min="11777" max="11777" width="9" style="1" customWidth="1"/>
    <col min="11778" max="11778" width="12.125" style="1" customWidth="1"/>
    <col min="11779" max="11779" width="8.75" style="1" customWidth="1"/>
    <col min="11780" max="11780" width="15.625" style="1" customWidth="1"/>
    <col min="11781" max="11781" width="12.625" style="1" customWidth="1"/>
    <col min="11782" max="11782" width="15.625" style="1" customWidth="1"/>
    <col min="11783" max="11784" width="1.75" style="1" customWidth="1"/>
    <col min="11785" max="12025" width="8.875" style="1"/>
    <col min="12026" max="12026" width="1.75" style="1" customWidth="1"/>
    <col min="12027" max="12028" width="8.625" style="1" customWidth="1"/>
    <col min="12029" max="12030" width="12.125" style="1" customWidth="1"/>
    <col min="12031" max="12031" width="9.5" style="1" bestFit="1" customWidth="1"/>
    <col min="12032" max="12032" width="8" style="1" bestFit="1" customWidth="1"/>
    <col min="12033" max="12033" width="9" style="1" customWidth="1"/>
    <col min="12034" max="12034" width="12.125" style="1" customWidth="1"/>
    <col min="12035" max="12035" width="8.75" style="1" customWidth="1"/>
    <col min="12036" max="12036" width="15.625" style="1" customWidth="1"/>
    <col min="12037" max="12037" width="12.625" style="1" customWidth="1"/>
    <col min="12038" max="12038" width="15.625" style="1" customWidth="1"/>
    <col min="12039" max="12040" width="1.75" style="1" customWidth="1"/>
    <col min="12041" max="12281" width="8.875" style="1"/>
    <col min="12282" max="12282" width="1.75" style="1" customWidth="1"/>
    <col min="12283" max="12284" width="8.625" style="1" customWidth="1"/>
    <col min="12285" max="12286" width="12.125" style="1" customWidth="1"/>
    <col min="12287" max="12287" width="9.5" style="1" bestFit="1" customWidth="1"/>
    <col min="12288" max="12288" width="8" style="1" bestFit="1" customWidth="1"/>
    <col min="12289" max="12289" width="9" style="1" customWidth="1"/>
    <col min="12290" max="12290" width="12.125" style="1" customWidth="1"/>
    <col min="12291" max="12291" width="8.75" style="1" customWidth="1"/>
    <col min="12292" max="12292" width="15.625" style="1" customWidth="1"/>
    <col min="12293" max="12293" width="12.625" style="1" customWidth="1"/>
    <col min="12294" max="12294" width="15.625" style="1" customWidth="1"/>
    <col min="12295" max="12296" width="1.75" style="1" customWidth="1"/>
    <col min="12297" max="12537" width="8.875" style="1"/>
    <col min="12538" max="12538" width="1.75" style="1" customWidth="1"/>
    <col min="12539" max="12540" width="8.625" style="1" customWidth="1"/>
    <col min="12541" max="12542" width="12.125" style="1" customWidth="1"/>
    <col min="12543" max="12543" width="9.5" style="1" bestFit="1" customWidth="1"/>
    <col min="12544" max="12544" width="8" style="1" bestFit="1" customWidth="1"/>
    <col min="12545" max="12545" width="9" style="1" customWidth="1"/>
    <col min="12546" max="12546" width="12.125" style="1" customWidth="1"/>
    <col min="12547" max="12547" width="8.75" style="1" customWidth="1"/>
    <col min="12548" max="12548" width="15.625" style="1" customWidth="1"/>
    <col min="12549" max="12549" width="12.625" style="1" customWidth="1"/>
    <col min="12550" max="12550" width="15.625" style="1" customWidth="1"/>
    <col min="12551" max="12552" width="1.75" style="1" customWidth="1"/>
    <col min="12553" max="12793" width="8.875" style="1"/>
    <col min="12794" max="12794" width="1.75" style="1" customWidth="1"/>
    <col min="12795" max="12796" width="8.625" style="1" customWidth="1"/>
    <col min="12797" max="12798" width="12.125" style="1" customWidth="1"/>
    <col min="12799" max="12799" width="9.5" style="1" bestFit="1" customWidth="1"/>
    <col min="12800" max="12800" width="8" style="1" bestFit="1" customWidth="1"/>
    <col min="12801" max="12801" width="9" style="1" customWidth="1"/>
    <col min="12802" max="12802" width="12.125" style="1" customWidth="1"/>
    <col min="12803" max="12803" width="8.75" style="1" customWidth="1"/>
    <col min="12804" max="12804" width="15.625" style="1" customWidth="1"/>
    <col min="12805" max="12805" width="12.625" style="1" customWidth="1"/>
    <col min="12806" max="12806" width="15.625" style="1" customWidth="1"/>
    <col min="12807" max="12808" width="1.75" style="1" customWidth="1"/>
    <col min="12809" max="13049" width="8.875" style="1"/>
    <col min="13050" max="13050" width="1.75" style="1" customWidth="1"/>
    <col min="13051" max="13052" width="8.625" style="1" customWidth="1"/>
    <col min="13053" max="13054" width="12.125" style="1" customWidth="1"/>
    <col min="13055" max="13055" width="9.5" style="1" bestFit="1" customWidth="1"/>
    <col min="13056" max="13056" width="8" style="1" bestFit="1" customWidth="1"/>
    <col min="13057" max="13057" width="9" style="1" customWidth="1"/>
    <col min="13058" max="13058" width="12.125" style="1" customWidth="1"/>
    <col min="13059" max="13059" width="8.75" style="1" customWidth="1"/>
    <col min="13060" max="13060" width="15.625" style="1" customWidth="1"/>
    <col min="13061" max="13061" width="12.625" style="1" customWidth="1"/>
    <col min="13062" max="13062" width="15.625" style="1" customWidth="1"/>
    <col min="13063" max="13064" width="1.75" style="1" customWidth="1"/>
    <col min="13065" max="13305" width="8.875" style="1"/>
    <col min="13306" max="13306" width="1.75" style="1" customWidth="1"/>
    <col min="13307" max="13308" width="8.625" style="1" customWidth="1"/>
    <col min="13309" max="13310" width="12.125" style="1" customWidth="1"/>
    <col min="13311" max="13311" width="9.5" style="1" bestFit="1" customWidth="1"/>
    <col min="13312" max="13312" width="8" style="1" bestFit="1" customWidth="1"/>
    <col min="13313" max="13313" width="9" style="1" customWidth="1"/>
    <col min="13314" max="13314" width="12.125" style="1" customWidth="1"/>
    <col min="13315" max="13315" width="8.75" style="1" customWidth="1"/>
    <col min="13316" max="13316" width="15.625" style="1" customWidth="1"/>
    <col min="13317" max="13317" width="12.625" style="1" customWidth="1"/>
    <col min="13318" max="13318" width="15.625" style="1" customWidth="1"/>
    <col min="13319" max="13320" width="1.75" style="1" customWidth="1"/>
    <col min="13321" max="13561" width="8.875" style="1"/>
    <col min="13562" max="13562" width="1.75" style="1" customWidth="1"/>
    <col min="13563" max="13564" width="8.625" style="1" customWidth="1"/>
    <col min="13565" max="13566" width="12.125" style="1" customWidth="1"/>
    <col min="13567" max="13567" width="9.5" style="1" bestFit="1" customWidth="1"/>
    <col min="13568" max="13568" width="8" style="1" bestFit="1" customWidth="1"/>
    <col min="13569" max="13569" width="9" style="1" customWidth="1"/>
    <col min="13570" max="13570" width="12.125" style="1" customWidth="1"/>
    <col min="13571" max="13571" width="8.75" style="1" customWidth="1"/>
    <col min="13572" max="13572" width="15.625" style="1" customWidth="1"/>
    <col min="13573" max="13573" width="12.625" style="1" customWidth="1"/>
    <col min="13574" max="13574" width="15.625" style="1" customWidth="1"/>
    <col min="13575" max="13576" width="1.75" style="1" customWidth="1"/>
    <col min="13577" max="13817" width="8.875" style="1"/>
    <col min="13818" max="13818" width="1.75" style="1" customWidth="1"/>
    <col min="13819" max="13820" width="8.625" style="1" customWidth="1"/>
    <col min="13821" max="13822" width="12.125" style="1" customWidth="1"/>
    <col min="13823" max="13823" width="9.5" style="1" bestFit="1" customWidth="1"/>
    <col min="13824" max="13824" width="8" style="1" bestFit="1" customWidth="1"/>
    <col min="13825" max="13825" width="9" style="1" customWidth="1"/>
    <col min="13826" max="13826" width="12.125" style="1" customWidth="1"/>
    <col min="13827" max="13827" width="8.75" style="1" customWidth="1"/>
    <col min="13828" max="13828" width="15.625" style="1" customWidth="1"/>
    <col min="13829" max="13829" width="12.625" style="1" customWidth="1"/>
    <col min="13830" max="13830" width="15.625" style="1" customWidth="1"/>
    <col min="13831" max="13832" width="1.75" style="1" customWidth="1"/>
    <col min="13833" max="14073" width="8.875" style="1"/>
    <col min="14074" max="14074" width="1.75" style="1" customWidth="1"/>
    <col min="14075" max="14076" width="8.625" style="1" customWidth="1"/>
    <col min="14077" max="14078" width="12.125" style="1" customWidth="1"/>
    <col min="14079" max="14079" width="9.5" style="1" bestFit="1" customWidth="1"/>
    <col min="14080" max="14080" width="8" style="1" bestFit="1" customWidth="1"/>
    <col min="14081" max="14081" width="9" style="1" customWidth="1"/>
    <col min="14082" max="14082" width="12.125" style="1" customWidth="1"/>
    <col min="14083" max="14083" width="8.75" style="1" customWidth="1"/>
    <col min="14084" max="14084" width="15.625" style="1" customWidth="1"/>
    <col min="14085" max="14085" width="12.625" style="1" customWidth="1"/>
    <col min="14086" max="14086" width="15.625" style="1" customWidth="1"/>
    <col min="14087" max="14088" width="1.75" style="1" customWidth="1"/>
    <col min="14089" max="14329" width="8.875" style="1"/>
    <col min="14330" max="14330" width="1.75" style="1" customWidth="1"/>
    <col min="14331" max="14332" width="8.625" style="1" customWidth="1"/>
    <col min="14333" max="14334" width="12.125" style="1" customWidth="1"/>
    <col min="14335" max="14335" width="9.5" style="1" bestFit="1" customWidth="1"/>
    <col min="14336" max="14336" width="8" style="1" bestFit="1" customWidth="1"/>
    <col min="14337" max="14337" width="9" style="1" customWidth="1"/>
    <col min="14338" max="14338" width="12.125" style="1" customWidth="1"/>
    <col min="14339" max="14339" width="8.75" style="1" customWidth="1"/>
    <col min="14340" max="14340" width="15.625" style="1" customWidth="1"/>
    <col min="14341" max="14341" width="12.625" style="1" customWidth="1"/>
    <col min="14342" max="14342" width="15.625" style="1" customWidth="1"/>
    <col min="14343" max="14344" width="1.75" style="1" customWidth="1"/>
    <col min="14345" max="14585" width="8.875" style="1"/>
    <col min="14586" max="14586" width="1.75" style="1" customWidth="1"/>
    <col min="14587" max="14588" width="8.625" style="1" customWidth="1"/>
    <col min="14589" max="14590" width="12.125" style="1" customWidth="1"/>
    <col min="14591" max="14591" width="9.5" style="1" bestFit="1" customWidth="1"/>
    <col min="14592" max="14592" width="8" style="1" bestFit="1" customWidth="1"/>
    <col min="14593" max="14593" width="9" style="1" customWidth="1"/>
    <col min="14594" max="14594" width="12.125" style="1" customWidth="1"/>
    <col min="14595" max="14595" width="8.75" style="1" customWidth="1"/>
    <col min="14596" max="14596" width="15.625" style="1" customWidth="1"/>
    <col min="14597" max="14597" width="12.625" style="1" customWidth="1"/>
    <col min="14598" max="14598" width="15.625" style="1" customWidth="1"/>
    <col min="14599" max="14600" width="1.75" style="1" customWidth="1"/>
    <col min="14601" max="14841" width="8.875" style="1"/>
    <col min="14842" max="14842" width="1.75" style="1" customWidth="1"/>
    <col min="14843" max="14844" width="8.625" style="1" customWidth="1"/>
    <col min="14845" max="14846" width="12.125" style="1" customWidth="1"/>
    <col min="14847" max="14847" width="9.5" style="1" bestFit="1" customWidth="1"/>
    <col min="14848" max="14848" width="8" style="1" bestFit="1" customWidth="1"/>
    <col min="14849" max="14849" width="9" style="1" customWidth="1"/>
    <col min="14850" max="14850" width="12.125" style="1" customWidth="1"/>
    <col min="14851" max="14851" width="8.75" style="1" customWidth="1"/>
    <col min="14852" max="14852" width="15.625" style="1" customWidth="1"/>
    <col min="14853" max="14853" width="12.625" style="1" customWidth="1"/>
    <col min="14854" max="14854" width="15.625" style="1" customWidth="1"/>
    <col min="14855" max="14856" width="1.75" style="1" customWidth="1"/>
    <col min="14857" max="15097" width="8.875" style="1"/>
    <col min="15098" max="15098" width="1.75" style="1" customWidth="1"/>
    <col min="15099" max="15100" width="8.625" style="1" customWidth="1"/>
    <col min="15101" max="15102" width="12.125" style="1" customWidth="1"/>
    <col min="15103" max="15103" width="9.5" style="1" bestFit="1" customWidth="1"/>
    <col min="15104" max="15104" width="8" style="1" bestFit="1" customWidth="1"/>
    <col min="15105" max="15105" width="9" style="1" customWidth="1"/>
    <col min="15106" max="15106" width="12.125" style="1" customWidth="1"/>
    <col min="15107" max="15107" width="8.75" style="1" customWidth="1"/>
    <col min="15108" max="15108" width="15.625" style="1" customWidth="1"/>
    <col min="15109" max="15109" width="12.625" style="1" customWidth="1"/>
    <col min="15110" max="15110" width="15.625" style="1" customWidth="1"/>
    <col min="15111" max="15112" width="1.75" style="1" customWidth="1"/>
    <col min="15113" max="15353" width="8.875" style="1"/>
    <col min="15354" max="15354" width="1.75" style="1" customWidth="1"/>
    <col min="15355" max="15356" width="8.625" style="1" customWidth="1"/>
    <col min="15357" max="15358" width="12.125" style="1" customWidth="1"/>
    <col min="15359" max="15359" width="9.5" style="1" bestFit="1" customWidth="1"/>
    <col min="15360" max="15360" width="8" style="1" bestFit="1" customWidth="1"/>
    <col min="15361" max="15361" width="9" style="1" customWidth="1"/>
    <col min="15362" max="15362" width="12.125" style="1" customWidth="1"/>
    <col min="15363" max="15363" width="8.75" style="1" customWidth="1"/>
    <col min="15364" max="15364" width="15.625" style="1" customWidth="1"/>
    <col min="15365" max="15365" width="12.625" style="1" customWidth="1"/>
    <col min="15366" max="15366" width="15.625" style="1" customWidth="1"/>
    <col min="15367" max="15368" width="1.75" style="1" customWidth="1"/>
    <col min="15369" max="15609" width="8.875" style="1"/>
    <col min="15610" max="15610" width="1.75" style="1" customWidth="1"/>
    <col min="15611" max="15612" width="8.625" style="1" customWidth="1"/>
    <col min="15613" max="15614" width="12.125" style="1" customWidth="1"/>
    <col min="15615" max="15615" width="9.5" style="1" bestFit="1" customWidth="1"/>
    <col min="15616" max="15616" width="8" style="1" bestFit="1" customWidth="1"/>
    <col min="15617" max="15617" width="9" style="1" customWidth="1"/>
    <col min="15618" max="15618" width="12.125" style="1" customWidth="1"/>
    <col min="15619" max="15619" width="8.75" style="1" customWidth="1"/>
    <col min="15620" max="15620" width="15.625" style="1" customWidth="1"/>
    <col min="15621" max="15621" width="12.625" style="1" customWidth="1"/>
    <col min="15622" max="15622" width="15.625" style="1" customWidth="1"/>
    <col min="15623" max="15624" width="1.75" style="1" customWidth="1"/>
    <col min="15625" max="15865" width="8.875" style="1"/>
    <col min="15866" max="15866" width="1.75" style="1" customWidth="1"/>
    <col min="15867" max="15868" width="8.625" style="1" customWidth="1"/>
    <col min="15869" max="15870" width="12.125" style="1" customWidth="1"/>
    <col min="15871" max="15871" width="9.5" style="1" bestFit="1" customWidth="1"/>
    <col min="15872" max="15872" width="8" style="1" bestFit="1" customWidth="1"/>
    <col min="15873" max="15873" width="9" style="1" customWidth="1"/>
    <col min="15874" max="15874" width="12.125" style="1" customWidth="1"/>
    <col min="15875" max="15875" width="8.75" style="1" customWidth="1"/>
    <col min="15876" max="15876" width="15.625" style="1" customWidth="1"/>
    <col min="15877" max="15877" width="12.625" style="1" customWidth="1"/>
    <col min="15878" max="15878" width="15.625" style="1" customWidth="1"/>
    <col min="15879" max="15880" width="1.75" style="1" customWidth="1"/>
    <col min="15881" max="16121" width="8.875" style="1"/>
    <col min="16122" max="16122" width="1.75" style="1" customWidth="1"/>
    <col min="16123" max="16124" width="8.625" style="1" customWidth="1"/>
    <col min="16125" max="16126" width="12.125" style="1" customWidth="1"/>
    <col min="16127" max="16127" width="9.5" style="1" bestFit="1" customWidth="1"/>
    <col min="16128" max="16128" width="8" style="1" bestFit="1" customWidth="1"/>
    <col min="16129" max="16129" width="9" style="1" customWidth="1"/>
    <col min="16130" max="16130" width="12.125" style="1" customWidth="1"/>
    <col min="16131" max="16131" width="8.75" style="1" customWidth="1"/>
    <col min="16132" max="16132" width="15.625" style="1" customWidth="1"/>
    <col min="16133" max="16133" width="12.625" style="1" customWidth="1"/>
    <col min="16134" max="16134" width="15.625" style="1" customWidth="1"/>
    <col min="16135" max="16136" width="1.75" style="1" customWidth="1"/>
    <col min="16137" max="16384" width="8.875" style="1"/>
  </cols>
  <sheetData>
    <row r="1" spans="2:14" ht="5.0999999999999996" customHeight="1"/>
    <row r="2" spans="2:14" ht="21.6" customHeight="1">
      <c r="B2" s="59" t="s">
        <v>29</v>
      </c>
      <c r="C2" s="53"/>
      <c r="D2" s="53"/>
      <c r="E2" s="212" t="s">
        <v>28</v>
      </c>
      <c r="F2" s="58"/>
      <c r="G2" s="42"/>
      <c r="H2" s="57" t="s">
        <v>27</v>
      </c>
      <c r="I2" s="56" t="s">
        <v>26</v>
      </c>
      <c r="J2" s="54" t="s">
        <v>25</v>
      </c>
      <c r="K2" s="55"/>
      <c r="L2" s="54" t="s">
        <v>24</v>
      </c>
      <c r="M2" s="53"/>
      <c r="N2" s="52"/>
    </row>
    <row r="3" spans="2:14" ht="21.6" customHeight="1">
      <c r="B3" s="50"/>
      <c r="C3" s="2"/>
      <c r="D3" s="2"/>
      <c r="E3" s="213" t="s">
        <v>23</v>
      </c>
      <c r="F3" s="51" t="s">
        <v>22</v>
      </c>
      <c r="G3" s="51" t="s">
        <v>18</v>
      </c>
      <c r="H3" s="47" t="s">
        <v>21</v>
      </c>
      <c r="I3" s="49" t="s">
        <v>20</v>
      </c>
      <c r="J3" s="51" t="s">
        <v>19</v>
      </c>
      <c r="K3" s="51" t="s">
        <v>18</v>
      </c>
      <c r="L3" s="46"/>
      <c r="M3" s="45"/>
      <c r="N3" s="44" t="s">
        <v>17</v>
      </c>
    </row>
    <row r="4" spans="2:14" s="2" customFormat="1" ht="21.6" customHeight="1">
      <c r="B4" s="50"/>
      <c r="E4" s="214" t="s">
        <v>13</v>
      </c>
      <c r="F4" s="48" t="s">
        <v>13</v>
      </c>
      <c r="G4" s="47" t="s">
        <v>16</v>
      </c>
      <c r="H4" s="47" t="s">
        <v>15</v>
      </c>
      <c r="I4" s="49" t="s">
        <v>14</v>
      </c>
      <c r="J4" s="48" t="s">
        <v>13</v>
      </c>
      <c r="K4" s="47" t="s">
        <v>12</v>
      </c>
      <c r="L4" s="46"/>
      <c r="M4" s="45"/>
      <c r="N4" s="44"/>
    </row>
    <row r="5" spans="2:14" ht="21.6" customHeight="1">
      <c r="B5" s="43"/>
      <c r="C5" s="69" t="s">
        <v>71</v>
      </c>
      <c r="D5" s="42"/>
      <c r="E5" s="204">
        <v>36465</v>
      </c>
      <c r="F5" s="41">
        <v>6679.2600000000011</v>
      </c>
      <c r="G5" s="39">
        <f t="shared" ref="G5:G22" si="0">F5/E5*100</f>
        <v>18.316906622788977</v>
      </c>
      <c r="H5" s="40">
        <v>25.083853658536576</v>
      </c>
      <c r="I5" s="215">
        <f t="shared" ref="I5:I22" si="1">G5-H5</f>
        <v>-6.7669470357475987</v>
      </c>
      <c r="J5" s="204">
        <v>124000</v>
      </c>
      <c r="K5" s="37">
        <f t="shared" ref="K5:K22" si="2">F5/J5*100</f>
        <v>5.3865000000000007</v>
      </c>
      <c r="L5" s="251" t="s">
        <v>39</v>
      </c>
      <c r="M5" s="252"/>
      <c r="N5" s="253"/>
    </row>
    <row r="6" spans="2:14" ht="21.6" customHeight="1">
      <c r="B6" s="32"/>
      <c r="C6" s="70" t="s">
        <v>72</v>
      </c>
      <c r="D6" s="31"/>
      <c r="E6" s="30">
        <v>7078</v>
      </c>
      <c r="F6" s="21">
        <v>1160.29</v>
      </c>
      <c r="G6" s="27">
        <f t="shared" si="0"/>
        <v>16.392907601017235</v>
      </c>
      <c r="H6" s="26">
        <v>23.483199999999997</v>
      </c>
      <c r="I6" s="216">
        <f t="shared" si="1"/>
        <v>-7.0902923989827613</v>
      </c>
      <c r="J6" s="30">
        <v>13000</v>
      </c>
      <c r="K6" s="35">
        <f t="shared" si="2"/>
        <v>8.9253076923076922</v>
      </c>
      <c r="L6" s="236" t="s">
        <v>38</v>
      </c>
      <c r="M6" s="237"/>
      <c r="N6" s="238"/>
    </row>
    <row r="7" spans="2:14" ht="21.6" customHeight="1">
      <c r="B7" s="32"/>
      <c r="C7" s="70" t="s">
        <v>73</v>
      </c>
      <c r="D7" s="31"/>
      <c r="E7" s="30">
        <v>18255</v>
      </c>
      <c r="F7" s="21">
        <v>3032.1099999999997</v>
      </c>
      <c r="G7" s="27">
        <f t="shared" si="0"/>
        <v>16.609750753218293</v>
      </c>
      <c r="H7" s="26">
        <v>21.592444444444446</v>
      </c>
      <c r="I7" s="216">
        <f t="shared" si="1"/>
        <v>-4.982693691226153</v>
      </c>
      <c r="J7" s="30">
        <v>42000</v>
      </c>
      <c r="K7" s="35">
        <f t="shared" si="2"/>
        <v>7.2193095238095237</v>
      </c>
      <c r="L7" s="236" t="s">
        <v>37</v>
      </c>
      <c r="M7" s="237"/>
      <c r="N7" s="238"/>
    </row>
    <row r="8" spans="2:14" ht="21.6" customHeight="1">
      <c r="B8" s="34"/>
      <c r="C8" s="71" t="s">
        <v>74</v>
      </c>
      <c r="D8" s="33"/>
      <c r="E8" s="30">
        <v>51016</v>
      </c>
      <c r="F8" s="21">
        <v>11683.380000000001</v>
      </c>
      <c r="G8" s="27">
        <f t="shared" si="0"/>
        <v>22.901403481260783</v>
      </c>
      <c r="H8" s="20">
        <v>32.05057142857143</v>
      </c>
      <c r="I8" s="216">
        <f t="shared" si="1"/>
        <v>-9.149167947310648</v>
      </c>
      <c r="J8" s="30">
        <v>62000</v>
      </c>
      <c r="K8" s="17">
        <f t="shared" si="2"/>
        <v>18.844161290322585</v>
      </c>
      <c r="L8" s="236" t="s">
        <v>36</v>
      </c>
      <c r="M8" s="237"/>
      <c r="N8" s="238"/>
    </row>
    <row r="9" spans="2:14" s="2" customFormat="1" ht="21.6" customHeight="1">
      <c r="B9" s="34"/>
      <c r="C9" s="71" t="s">
        <v>75</v>
      </c>
      <c r="D9" s="33"/>
      <c r="E9" s="30">
        <v>96334</v>
      </c>
      <c r="F9" s="21">
        <v>21402.480000000003</v>
      </c>
      <c r="G9" s="27">
        <f t="shared" si="0"/>
        <v>22.216953515892627</v>
      </c>
      <c r="H9" s="20">
        <v>18.756499999999999</v>
      </c>
      <c r="I9" s="216">
        <f t="shared" si="1"/>
        <v>3.4604535158926275</v>
      </c>
      <c r="J9" s="30">
        <v>229000</v>
      </c>
      <c r="K9" s="17">
        <f t="shared" si="2"/>
        <v>9.3460611353711815</v>
      </c>
      <c r="L9" s="236" t="s">
        <v>35</v>
      </c>
      <c r="M9" s="237"/>
      <c r="N9" s="238"/>
    </row>
    <row r="10" spans="2:14" s="2" customFormat="1" ht="21.6" customHeight="1">
      <c r="B10" s="34"/>
      <c r="C10" s="71" t="s">
        <v>76</v>
      </c>
      <c r="D10" s="33"/>
      <c r="E10" s="30">
        <v>11774</v>
      </c>
      <c r="F10" s="21">
        <v>2910.76</v>
      </c>
      <c r="G10" s="27">
        <f t="shared" si="0"/>
        <v>24.721929675556311</v>
      </c>
      <c r="H10" s="20">
        <v>13.24915789473684</v>
      </c>
      <c r="I10" s="216">
        <f t="shared" si="1"/>
        <v>11.472771780819471</v>
      </c>
      <c r="J10" s="30">
        <v>44000</v>
      </c>
      <c r="K10" s="17">
        <f t="shared" si="2"/>
        <v>6.6153636363636377</v>
      </c>
      <c r="L10" s="236" t="s">
        <v>7</v>
      </c>
      <c r="M10" s="237"/>
      <c r="N10" s="238"/>
    </row>
    <row r="11" spans="2:14" s="2" customFormat="1" ht="21.6" customHeight="1">
      <c r="B11" s="34"/>
      <c r="C11" s="71" t="s">
        <v>77</v>
      </c>
      <c r="D11" s="33"/>
      <c r="E11" s="30">
        <v>17650</v>
      </c>
      <c r="F11" s="21">
        <v>3417.8599999999997</v>
      </c>
      <c r="G11" s="27">
        <f t="shared" si="0"/>
        <v>19.364645892351273</v>
      </c>
      <c r="H11" s="20">
        <v>22.204947368421056</v>
      </c>
      <c r="I11" s="216">
        <f t="shared" si="1"/>
        <v>-2.8403014760697829</v>
      </c>
      <c r="J11" s="30">
        <v>78000</v>
      </c>
      <c r="K11" s="17">
        <f t="shared" si="2"/>
        <v>4.3818717948717945</v>
      </c>
      <c r="L11" s="236" t="s">
        <v>35</v>
      </c>
      <c r="M11" s="237"/>
      <c r="N11" s="238"/>
    </row>
    <row r="12" spans="2:14" s="2" customFormat="1" ht="21.6" customHeight="1">
      <c r="B12" s="32"/>
      <c r="C12" s="70" t="s">
        <v>78</v>
      </c>
      <c r="D12" s="31"/>
      <c r="E12" s="30">
        <v>10540</v>
      </c>
      <c r="F12" s="21">
        <v>2449.5500000000002</v>
      </c>
      <c r="G12" s="27">
        <f t="shared" si="0"/>
        <v>23.240512333965846</v>
      </c>
      <c r="H12" s="20">
        <v>21.213666666666665</v>
      </c>
      <c r="I12" s="216">
        <f t="shared" si="1"/>
        <v>2.026845667299181</v>
      </c>
      <c r="J12" s="30">
        <v>55000</v>
      </c>
      <c r="K12" s="17">
        <f t="shared" si="2"/>
        <v>4.4537272727272734</v>
      </c>
      <c r="L12" s="245" t="s">
        <v>35</v>
      </c>
      <c r="M12" s="246"/>
      <c r="N12" s="247"/>
    </row>
    <row r="13" spans="2:14" s="2" customFormat="1" ht="21.6" customHeight="1">
      <c r="B13" s="32"/>
      <c r="C13" s="70" t="s">
        <v>79</v>
      </c>
      <c r="D13" s="31"/>
      <c r="E13" s="30">
        <v>4238</v>
      </c>
      <c r="F13" s="21">
        <v>609.41999999999996</v>
      </c>
      <c r="G13" s="27">
        <f t="shared" si="0"/>
        <v>14.379896177442189</v>
      </c>
      <c r="H13" s="20">
        <v>15.155200000000004</v>
      </c>
      <c r="I13" s="216">
        <f t="shared" si="1"/>
        <v>-0.77530382255781483</v>
      </c>
      <c r="J13" s="30">
        <v>7000</v>
      </c>
      <c r="K13" s="17">
        <f t="shared" si="2"/>
        <v>8.7059999999999995</v>
      </c>
      <c r="L13" s="236" t="s">
        <v>34</v>
      </c>
      <c r="M13" s="237"/>
      <c r="N13" s="238"/>
    </row>
    <row r="14" spans="2:14" s="2" customFormat="1" ht="21.6" customHeight="1">
      <c r="B14" s="32"/>
      <c r="C14" s="70" t="s">
        <v>80</v>
      </c>
      <c r="D14" s="31"/>
      <c r="E14" s="30">
        <v>52931</v>
      </c>
      <c r="F14" s="21">
        <v>10149.730000000001</v>
      </c>
      <c r="G14" s="27">
        <f t="shared" si="0"/>
        <v>19.175398159868511</v>
      </c>
      <c r="H14" s="20">
        <v>27.980979999999995</v>
      </c>
      <c r="I14" s="216">
        <f t="shared" si="1"/>
        <v>-8.8055818401314845</v>
      </c>
      <c r="J14" s="30">
        <v>93000</v>
      </c>
      <c r="K14" s="17">
        <f t="shared" si="2"/>
        <v>10.913688172043013</v>
      </c>
      <c r="L14" s="248" t="s">
        <v>33</v>
      </c>
      <c r="M14" s="249"/>
      <c r="N14" s="250"/>
    </row>
    <row r="15" spans="2:14" s="2" customFormat="1" ht="21.6" customHeight="1">
      <c r="B15" s="34"/>
      <c r="C15" s="71" t="s">
        <v>81</v>
      </c>
      <c r="D15" s="33"/>
      <c r="E15" s="30">
        <v>35426</v>
      </c>
      <c r="F15" s="21">
        <v>6225.9799999999987</v>
      </c>
      <c r="G15" s="27">
        <f t="shared" si="0"/>
        <v>17.574606221419291</v>
      </c>
      <c r="H15" s="20">
        <v>28.98689189189189</v>
      </c>
      <c r="I15" s="216">
        <f t="shared" si="1"/>
        <v>-11.412285670472599</v>
      </c>
      <c r="J15" s="30">
        <v>80000</v>
      </c>
      <c r="K15" s="17">
        <f t="shared" si="2"/>
        <v>7.782474999999998</v>
      </c>
      <c r="L15" s="236" t="s">
        <v>7</v>
      </c>
      <c r="M15" s="237"/>
      <c r="N15" s="238"/>
    </row>
    <row r="16" spans="2:14" s="2" customFormat="1" ht="21.6" customHeight="1">
      <c r="B16" s="34"/>
      <c r="C16" s="71" t="s">
        <v>82</v>
      </c>
      <c r="D16" s="33"/>
      <c r="E16" s="30">
        <v>23579</v>
      </c>
      <c r="F16" s="21">
        <v>5060.9800000000014</v>
      </c>
      <c r="G16" s="27">
        <f t="shared" si="0"/>
        <v>21.463929768013916</v>
      </c>
      <c r="H16" s="20">
        <v>24.178629629629629</v>
      </c>
      <c r="I16" s="216">
        <f t="shared" si="1"/>
        <v>-2.7146998616157134</v>
      </c>
      <c r="J16" s="30">
        <v>45000</v>
      </c>
      <c r="K16" s="17">
        <f t="shared" si="2"/>
        <v>11.246622222222227</v>
      </c>
      <c r="L16" s="236" t="s">
        <v>7</v>
      </c>
      <c r="M16" s="237"/>
      <c r="N16" s="238"/>
    </row>
    <row r="17" spans="2:14" s="2" customFormat="1" ht="21.6" customHeight="1">
      <c r="B17" s="32"/>
      <c r="C17" s="70" t="s">
        <v>83</v>
      </c>
      <c r="D17" s="31"/>
      <c r="E17" s="30">
        <v>23709</v>
      </c>
      <c r="F17" s="21">
        <v>5371.7499999999982</v>
      </c>
      <c r="G17" s="27">
        <f t="shared" si="0"/>
        <v>22.657007887300175</v>
      </c>
      <c r="H17" s="20">
        <v>27.302759999999989</v>
      </c>
      <c r="I17" s="216">
        <f t="shared" si="1"/>
        <v>-4.6457521126998138</v>
      </c>
      <c r="J17" s="30">
        <v>34000</v>
      </c>
      <c r="K17" s="17">
        <f t="shared" si="2"/>
        <v>15.799264705882349</v>
      </c>
      <c r="L17" s="236" t="s">
        <v>32</v>
      </c>
      <c r="M17" s="237"/>
      <c r="N17" s="238"/>
    </row>
    <row r="18" spans="2:14" s="2" customFormat="1" ht="21.6" customHeight="1">
      <c r="B18" s="29"/>
      <c r="C18" s="33" t="s">
        <v>84</v>
      </c>
      <c r="D18" s="28"/>
      <c r="E18" s="30">
        <v>13791</v>
      </c>
      <c r="F18" s="21">
        <v>4356.0399999999991</v>
      </c>
      <c r="G18" s="20">
        <f t="shared" si="0"/>
        <v>31.586106881299393</v>
      </c>
      <c r="H18" s="20">
        <v>32.98865</v>
      </c>
      <c r="I18" s="217">
        <f t="shared" si="1"/>
        <v>-1.4025431187006063</v>
      </c>
      <c r="J18" s="30">
        <v>23000</v>
      </c>
      <c r="K18" s="17">
        <f t="shared" si="2"/>
        <v>18.939304347826084</v>
      </c>
      <c r="L18" s="236" t="s">
        <v>32</v>
      </c>
      <c r="M18" s="237"/>
      <c r="N18" s="238"/>
    </row>
    <row r="19" spans="2:14" s="2" customFormat="1" ht="21.6" customHeight="1">
      <c r="B19" s="29"/>
      <c r="C19" s="33" t="s">
        <v>85</v>
      </c>
      <c r="D19" s="28"/>
      <c r="E19" s="30">
        <v>20252</v>
      </c>
      <c r="F19" s="21">
        <v>4708.5</v>
      </c>
      <c r="G19" s="20">
        <f t="shared" si="0"/>
        <v>23.249555599446971</v>
      </c>
      <c r="H19" s="20">
        <v>36.506235294117644</v>
      </c>
      <c r="I19" s="217">
        <f t="shared" si="1"/>
        <v>-13.256679694670673</v>
      </c>
      <c r="J19" s="30">
        <v>38000</v>
      </c>
      <c r="K19" s="17">
        <f t="shared" si="2"/>
        <v>12.39078947368421</v>
      </c>
      <c r="L19" s="236" t="s">
        <v>32</v>
      </c>
      <c r="M19" s="237"/>
      <c r="N19" s="238"/>
    </row>
    <row r="20" spans="2:14" s="2" customFormat="1" ht="21.6" customHeight="1">
      <c r="B20" s="29"/>
      <c r="C20" s="33" t="s">
        <v>86</v>
      </c>
      <c r="D20" s="28"/>
      <c r="E20" s="30">
        <v>11532</v>
      </c>
      <c r="F20" s="21">
        <v>1871.1499999999994</v>
      </c>
      <c r="G20" s="20">
        <f t="shared" si="0"/>
        <v>16.225719736385706</v>
      </c>
      <c r="H20" s="20">
        <v>28.743500000000001</v>
      </c>
      <c r="I20" s="217">
        <f t="shared" si="1"/>
        <v>-12.517780263614295</v>
      </c>
      <c r="J20" s="30">
        <v>19000</v>
      </c>
      <c r="K20" s="17">
        <f t="shared" si="2"/>
        <v>9.8481578947368398</v>
      </c>
      <c r="L20" s="236" t="s">
        <v>31</v>
      </c>
      <c r="M20" s="237"/>
      <c r="N20" s="238"/>
    </row>
    <row r="21" spans="2:14" s="2" customFormat="1" ht="21.6" customHeight="1">
      <c r="B21" s="29"/>
      <c r="C21" s="33" t="s">
        <v>87</v>
      </c>
      <c r="D21" s="61"/>
      <c r="E21" s="30">
        <v>55687</v>
      </c>
      <c r="F21" s="21">
        <v>14723.66</v>
      </c>
      <c r="G21" s="20">
        <f t="shared" si="0"/>
        <v>26.440030886921544</v>
      </c>
      <c r="H21" s="20">
        <v>47.459075471698107</v>
      </c>
      <c r="I21" s="217">
        <f t="shared" si="1"/>
        <v>-21.019044584776562</v>
      </c>
      <c r="J21" s="30">
        <v>65000</v>
      </c>
      <c r="K21" s="17">
        <f t="shared" si="2"/>
        <v>22.651784615384614</v>
      </c>
      <c r="L21" s="236" t="s">
        <v>30</v>
      </c>
      <c r="M21" s="237"/>
      <c r="N21" s="238"/>
    </row>
    <row r="22" spans="2:14" ht="21.6" customHeight="1">
      <c r="B22" s="13"/>
      <c r="C22" s="12" t="s">
        <v>88</v>
      </c>
      <c r="D22" s="60"/>
      <c r="E22" s="205">
        <v>57985</v>
      </c>
      <c r="F22" s="11">
        <v>10731.33</v>
      </c>
      <c r="G22" s="10">
        <f t="shared" si="0"/>
        <v>18.507079417090626</v>
      </c>
      <c r="H22" s="10">
        <v>35.058431372549023</v>
      </c>
      <c r="I22" s="218">
        <f t="shared" si="1"/>
        <v>-16.551351955458397</v>
      </c>
      <c r="J22" s="205">
        <v>68000</v>
      </c>
      <c r="K22" s="8">
        <f t="shared" si="2"/>
        <v>15.781367647058822</v>
      </c>
      <c r="L22" s="239" t="s">
        <v>30</v>
      </c>
      <c r="M22" s="240"/>
      <c r="N22" s="241"/>
    </row>
    <row r="23" spans="2:14" ht="12" customHeight="1">
      <c r="J23" s="206"/>
      <c r="M23" s="4"/>
      <c r="N23" s="3" t="s">
        <v>190</v>
      </c>
    </row>
    <row r="24" spans="2:14" ht="12" customHeight="1">
      <c r="B24" s="1" t="s">
        <v>0</v>
      </c>
      <c r="J24" s="206"/>
      <c r="M24" s="4"/>
      <c r="N24" s="3"/>
    </row>
    <row r="25" spans="2:14" ht="5.0999999999999996" customHeight="1">
      <c r="J25" s="206"/>
    </row>
    <row r="26" spans="2:14" ht="21.6" customHeight="1">
      <c r="B26" s="59" t="s">
        <v>29</v>
      </c>
      <c r="C26" s="53"/>
      <c r="D26" s="53"/>
      <c r="E26" s="212" t="s">
        <v>28</v>
      </c>
      <c r="F26" s="58"/>
      <c r="G26" s="42"/>
      <c r="H26" s="57" t="s">
        <v>27</v>
      </c>
      <c r="I26" s="56" t="s">
        <v>26</v>
      </c>
      <c r="J26" s="207" t="s">
        <v>25</v>
      </c>
      <c r="K26" s="55"/>
      <c r="L26" s="54" t="s">
        <v>24</v>
      </c>
      <c r="M26" s="53"/>
      <c r="N26" s="52"/>
    </row>
    <row r="27" spans="2:14" ht="21.6" customHeight="1">
      <c r="B27" s="50"/>
      <c r="C27" s="2"/>
      <c r="D27" s="2"/>
      <c r="E27" s="213" t="s">
        <v>23</v>
      </c>
      <c r="F27" s="51" t="s">
        <v>22</v>
      </c>
      <c r="G27" s="51" t="s">
        <v>18</v>
      </c>
      <c r="H27" s="47" t="s">
        <v>21</v>
      </c>
      <c r="I27" s="49" t="s">
        <v>20</v>
      </c>
      <c r="J27" s="208" t="s">
        <v>19</v>
      </c>
      <c r="K27" s="51" t="s">
        <v>18</v>
      </c>
      <c r="L27" s="46"/>
      <c r="M27" s="45"/>
      <c r="N27" s="44" t="s">
        <v>17</v>
      </c>
    </row>
    <row r="28" spans="2:14" s="2" customFormat="1" ht="21.6" customHeight="1">
      <c r="B28" s="50"/>
      <c r="E28" s="214" t="s">
        <v>13</v>
      </c>
      <c r="F28" s="48" t="s">
        <v>13</v>
      </c>
      <c r="G28" s="47" t="s">
        <v>16</v>
      </c>
      <c r="H28" s="47" t="s">
        <v>15</v>
      </c>
      <c r="I28" s="49" t="s">
        <v>14</v>
      </c>
      <c r="J28" s="209" t="s">
        <v>13</v>
      </c>
      <c r="K28" s="47" t="s">
        <v>12</v>
      </c>
      <c r="L28" s="46"/>
      <c r="M28" s="45"/>
      <c r="N28" s="44"/>
    </row>
    <row r="29" spans="2:14" ht="21.6" customHeight="1">
      <c r="B29" s="43"/>
      <c r="C29" s="69" t="s">
        <v>89</v>
      </c>
      <c r="D29" s="42"/>
      <c r="E29" s="38">
        <v>51890</v>
      </c>
      <c r="F29" s="41">
        <v>7835.27</v>
      </c>
      <c r="G29" s="39">
        <f t="shared" ref="G29:G43" si="3">F29/E29*100</f>
        <v>15.099768741568703</v>
      </c>
      <c r="H29" s="40">
        <v>18.97705357142857</v>
      </c>
      <c r="I29" s="215">
        <f t="shared" ref="I29:I43" si="4">G29-H29</f>
        <v>-3.8772848298598674</v>
      </c>
      <c r="J29" s="38">
        <v>67000</v>
      </c>
      <c r="K29" s="37">
        <f t="shared" ref="K29:K43" si="5">F29/J29*100</f>
        <v>11.694432835820896</v>
      </c>
      <c r="L29" s="242" t="s">
        <v>11</v>
      </c>
      <c r="M29" s="243"/>
      <c r="N29" s="244"/>
    </row>
    <row r="30" spans="2:14" ht="21.6" customHeight="1">
      <c r="B30" s="32"/>
      <c r="C30" s="70" t="s">
        <v>90</v>
      </c>
      <c r="D30" s="31"/>
      <c r="E30" s="36">
        <v>18868</v>
      </c>
      <c r="F30" s="21">
        <v>6491.88</v>
      </c>
      <c r="G30" s="27">
        <f t="shared" si="3"/>
        <v>34.40682637269451</v>
      </c>
      <c r="H30" s="26">
        <v>37.093050000000005</v>
      </c>
      <c r="I30" s="219">
        <f t="shared" si="4"/>
        <v>-2.6862236273054947</v>
      </c>
      <c r="J30" s="36">
        <v>41000</v>
      </c>
      <c r="K30" s="35">
        <f t="shared" si="5"/>
        <v>15.833853658536587</v>
      </c>
      <c r="L30" s="230" t="s">
        <v>10</v>
      </c>
      <c r="M30" s="231"/>
      <c r="N30" s="232"/>
    </row>
    <row r="31" spans="2:14" ht="21.6" customHeight="1">
      <c r="B31" s="32"/>
      <c r="C31" s="70" t="s">
        <v>91</v>
      </c>
      <c r="D31" s="31"/>
      <c r="E31" s="36">
        <v>55188</v>
      </c>
      <c r="F31" s="21">
        <v>15886.07</v>
      </c>
      <c r="G31" s="27">
        <f t="shared" si="3"/>
        <v>28.785370007972748</v>
      </c>
      <c r="H31" s="26">
        <v>21.465295081967216</v>
      </c>
      <c r="I31" s="219">
        <f t="shared" si="4"/>
        <v>7.3200749260055318</v>
      </c>
      <c r="J31" s="36">
        <v>140000</v>
      </c>
      <c r="K31" s="35">
        <f t="shared" si="5"/>
        <v>11.347192857142858</v>
      </c>
      <c r="L31" s="233" t="s">
        <v>9</v>
      </c>
      <c r="M31" s="234"/>
      <c r="N31" s="235"/>
    </row>
    <row r="32" spans="2:14" ht="21.6" customHeight="1">
      <c r="B32" s="34"/>
      <c r="C32" s="71" t="s">
        <v>92</v>
      </c>
      <c r="D32" s="33"/>
      <c r="E32" s="30">
        <v>28625</v>
      </c>
      <c r="F32" s="21">
        <v>6758.13</v>
      </c>
      <c r="G32" s="27">
        <f t="shared" si="3"/>
        <v>23.609187772925765</v>
      </c>
      <c r="H32" s="20">
        <v>26.759588235294096</v>
      </c>
      <c r="I32" s="219">
        <f t="shared" si="4"/>
        <v>-3.1504004623683315</v>
      </c>
      <c r="J32" s="30">
        <v>81000</v>
      </c>
      <c r="K32" s="17">
        <f t="shared" si="5"/>
        <v>8.343370370370371</v>
      </c>
      <c r="L32" s="230" t="s">
        <v>8</v>
      </c>
      <c r="M32" s="231"/>
      <c r="N32" s="232"/>
    </row>
    <row r="33" spans="2:14" s="2" customFormat="1" ht="21.6" customHeight="1">
      <c r="B33" s="34"/>
      <c r="C33" s="71" t="s">
        <v>93</v>
      </c>
      <c r="D33" s="33"/>
      <c r="E33" s="30">
        <v>11062</v>
      </c>
      <c r="F33" s="21">
        <v>2005.25</v>
      </c>
      <c r="G33" s="27">
        <f t="shared" si="3"/>
        <v>18.127372988609654</v>
      </c>
      <c r="H33" s="20">
        <v>23.079250000000002</v>
      </c>
      <c r="I33" s="219">
        <f t="shared" si="4"/>
        <v>-4.9518770113903479</v>
      </c>
      <c r="J33" s="30">
        <v>35000</v>
      </c>
      <c r="K33" s="17">
        <f t="shared" si="5"/>
        <v>5.7292857142857141</v>
      </c>
      <c r="L33" s="230" t="s">
        <v>7</v>
      </c>
      <c r="M33" s="231"/>
      <c r="N33" s="232"/>
    </row>
    <row r="34" spans="2:14" s="2" customFormat="1" ht="21.6" customHeight="1">
      <c r="B34" s="34"/>
      <c r="C34" s="71" t="s">
        <v>94</v>
      </c>
      <c r="D34" s="33"/>
      <c r="E34" s="30">
        <v>83177</v>
      </c>
      <c r="F34" s="21">
        <v>15753.920000000009</v>
      </c>
      <c r="G34" s="27">
        <f t="shared" si="3"/>
        <v>18.940235882515609</v>
      </c>
      <c r="H34" s="20">
        <v>22.086402298850576</v>
      </c>
      <c r="I34" s="219">
        <f t="shared" si="4"/>
        <v>-3.1461664163349674</v>
      </c>
      <c r="J34" s="30">
        <v>154000</v>
      </c>
      <c r="K34" s="17">
        <f t="shared" si="5"/>
        <v>10.229818181818187</v>
      </c>
      <c r="L34" s="230" t="s">
        <v>6</v>
      </c>
      <c r="M34" s="231"/>
      <c r="N34" s="232"/>
    </row>
    <row r="35" spans="2:14" s="2" customFormat="1" ht="21.6" customHeight="1">
      <c r="B35" s="34"/>
      <c r="C35" s="71" t="s">
        <v>95</v>
      </c>
      <c r="D35" s="33"/>
      <c r="E35" s="30">
        <v>17460</v>
      </c>
      <c r="F35" s="21">
        <v>4380.2700000000004</v>
      </c>
      <c r="G35" s="27">
        <f t="shared" si="3"/>
        <v>25.087457044673545</v>
      </c>
      <c r="H35" s="20">
        <v>33.490133333333333</v>
      </c>
      <c r="I35" s="219">
        <f t="shared" si="4"/>
        <v>-8.4026762886597872</v>
      </c>
      <c r="J35" s="30">
        <v>22000</v>
      </c>
      <c r="K35" s="17">
        <f t="shared" si="5"/>
        <v>19.910318181818184</v>
      </c>
      <c r="L35" s="230" t="s">
        <v>5</v>
      </c>
      <c r="M35" s="231"/>
      <c r="N35" s="232"/>
    </row>
    <row r="36" spans="2:14" s="2" customFormat="1" ht="21.6" customHeight="1">
      <c r="B36" s="32"/>
      <c r="C36" s="70" t="s">
        <v>96</v>
      </c>
      <c r="D36" s="31"/>
      <c r="E36" s="30">
        <v>15088</v>
      </c>
      <c r="F36" s="21">
        <v>4430.68</v>
      </c>
      <c r="G36" s="27">
        <f t="shared" si="3"/>
        <v>29.365588547189819</v>
      </c>
      <c r="H36" s="20">
        <v>29.046666666666678</v>
      </c>
      <c r="I36" s="219">
        <f t="shared" si="4"/>
        <v>0.31892188052314197</v>
      </c>
      <c r="J36" s="30">
        <v>22000</v>
      </c>
      <c r="K36" s="17">
        <f t="shared" si="5"/>
        <v>20.139454545454548</v>
      </c>
      <c r="L36" s="230" t="s">
        <v>4</v>
      </c>
      <c r="M36" s="231"/>
      <c r="N36" s="232"/>
    </row>
    <row r="37" spans="2:14" s="2" customFormat="1" ht="21.6" customHeight="1">
      <c r="B37" s="32"/>
      <c r="C37" s="70" t="s">
        <v>97</v>
      </c>
      <c r="D37" s="31"/>
      <c r="E37" s="30">
        <v>4461</v>
      </c>
      <c r="F37" s="21">
        <v>951.60000000000014</v>
      </c>
      <c r="G37" s="27">
        <f t="shared" si="3"/>
        <v>21.331540013449903</v>
      </c>
      <c r="H37" s="20">
        <v>44.016749999999988</v>
      </c>
      <c r="I37" s="219">
        <f t="shared" si="4"/>
        <v>-22.685209986550085</v>
      </c>
      <c r="J37" s="30">
        <v>6000</v>
      </c>
      <c r="K37" s="17">
        <f t="shared" si="5"/>
        <v>15.860000000000001</v>
      </c>
      <c r="L37" s="230" t="s">
        <v>4</v>
      </c>
      <c r="M37" s="231"/>
      <c r="N37" s="232"/>
    </row>
    <row r="38" spans="2:14" s="2" customFormat="1" ht="21.6" customHeight="1">
      <c r="B38" s="32"/>
      <c r="C38" s="70" t="s">
        <v>98</v>
      </c>
      <c r="D38" s="31"/>
      <c r="E38" s="30">
        <v>4337</v>
      </c>
      <c r="F38" s="21">
        <v>985.5200000000001</v>
      </c>
      <c r="G38" s="27">
        <f t="shared" si="3"/>
        <v>22.723541618630392</v>
      </c>
      <c r="H38" s="20">
        <v>32.850999999999999</v>
      </c>
      <c r="I38" s="219">
        <f>G38-H38</f>
        <v>-10.127458381369607</v>
      </c>
      <c r="J38" s="30">
        <v>5000</v>
      </c>
      <c r="K38" s="17">
        <f t="shared" si="5"/>
        <v>19.710400000000003</v>
      </c>
      <c r="L38" s="230" t="s">
        <v>4</v>
      </c>
      <c r="M38" s="231"/>
      <c r="N38" s="232"/>
    </row>
    <row r="39" spans="2:14" s="2" customFormat="1" ht="21.6" customHeight="1">
      <c r="B39" s="34"/>
      <c r="C39" s="71" t="s">
        <v>99</v>
      </c>
      <c r="D39" s="33"/>
      <c r="E39" s="30">
        <v>3445</v>
      </c>
      <c r="F39" s="21">
        <v>909.94</v>
      </c>
      <c r="G39" s="27">
        <f t="shared" si="3"/>
        <v>26.4133526850508</v>
      </c>
      <c r="H39" s="20">
        <v>30.504666666666669</v>
      </c>
      <c r="I39" s="219">
        <f t="shared" si="4"/>
        <v>-4.091313981615869</v>
      </c>
      <c r="J39" s="30">
        <v>4000</v>
      </c>
      <c r="K39" s="17">
        <f t="shared" si="5"/>
        <v>22.748500000000003</v>
      </c>
      <c r="L39" s="230" t="s">
        <v>3</v>
      </c>
      <c r="M39" s="231"/>
      <c r="N39" s="232"/>
    </row>
    <row r="40" spans="2:14" s="2" customFormat="1" ht="21.6" customHeight="1">
      <c r="B40" s="34"/>
      <c r="C40" s="71" t="s">
        <v>100</v>
      </c>
      <c r="D40" s="33"/>
      <c r="E40" s="30">
        <v>45537</v>
      </c>
      <c r="F40" s="21">
        <v>8323.94</v>
      </c>
      <c r="G40" s="27">
        <f t="shared" si="3"/>
        <v>18.2795089707271</v>
      </c>
      <c r="H40" s="20">
        <v>12.550985074626867</v>
      </c>
      <c r="I40" s="219">
        <f t="shared" si="4"/>
        <v>5.7285238961002332</v>
      </c>
      <c r="J40" s="30">
        <v>94000</v>
      </c>
      <c r="K40" s="17">
        <f t="shared" si="5"/>
        <v>8.855255319148938</v>
      </c>
      <c r="L40" s="230" t="s">
        <v>2</v>
      </c>
      <c r="M40" s="231"/>
      <c r="N40" s="232"/>
    </row>
    <row r="41" spans="2:14" s="2" customFormat="1" ht="21.6" customHeight="1">
      <c r="B41" s="32"/>
      <c r="C41" s="70" t="s">
        <v>101</v>
      </c>
      <c r="D41" s="31"/>
      <c r="E41" s="30">
        <v>27287</v>
      </c>
      <c r="F41" s="21">
        <v>7047.25</v>
      </c>
      <c r="G41" s="27">
        <f t="shared" si="3"/>
        <v>25.826400850221713</v>
      </c>
      <c r="H41" s="20">
        <v>12.932406250000003</v>
      </c>
      <c r="I41" s="219">
        <f t="shared" si="4"/>
        <v>12.89399460022171</v>
      </c>
      <c r="J41" s="30">
        <v>32000</v>
      </c>
      <c r="K41" s="17">
        <f t="shared" si="5"/>
        <v>22.022656250000001</v>
      </c>
      <c r="L41" s="230" t="s">
        <v>172</v>
      </c>
      <c r="M41" s="231"/>
      <c r="N41" s="232"/>
    </row>
    <row r="42" spans="2:14" s="2" customFormat="1" ht="21.6" customHeight="1">
      <c r="B42" s="29"/>
      <c r="C42" s="33" t="s">
        <v>102</v>
      </c>
      <c r="D42" s="28"/>
      <c r="E42" s="18">
        <v>37471</v>
      </c>
      <c r="F42" s="21">
        <v>5868.95</v>
      </c>
      <c r="G42" s="27">
        <f t="shared" si="3"/>
        <v>15.662645779402737</v>
      </c>
      <c r="H42" s="20">
        <v>27.662416666666672</v>
      </c>
      <c r="I42" s="219">
        <f t="shared" si="4"/>
        <v>-11.999770887263935</v>
      </c>
      <c r="J42" s="18">
        <v>61000</v>
      </c>
      <c r="K42" s="17">
        <f t="shared" si="5"/>
        <v>9.6212295081967216</v>
      </c>
      <c r="L42" s="230" t="s">
        <v>1</v>
      </c>
      <c r="M42" s="231"/>
      <c r="N42" s="232"/>
    </row>
    <row r="43" spans="2:14" s="2" customFormat="1" ht="21.6" customHeight="1">
      <c r="B43" s="29"/>
      <c r="C43" s="33" t="s">
        <v>103</v>
      </c>
      <c r="D43" s="28"/>
      <c r="E43" s="18">
        <v>4267</v>
      </c>
      <c r="F43" s="21">
        <v>1358.2000000000003</v>
      </c>
      <c r="G43" s="27">
        <f t="shared" si="3"/>
        <v>31.830325755800338</v>
      </c>
      <c r="H43" s="20">
        <v>37.019500000000001</v>
      </c>
      <c r="I43" s="219">
        <f t="shared" si="4"/>
        <v>-5.1891742441996627</v>
      </c>
      <c r="J43" s="18">
        <v>17000</v>
      </c>
      <c r="K43" s="17">
        <f t="shared" si="5"/>
        <v>7.989411764705884</v>
      </c>
      <c r="L43" s="230" t="s">
        <v>1</v>
      </c>
      <c r="M43" s="231"/>
      <c r="N43" s="232"/>
    </row>
    <row r="44" spans="2:14" s="2" customFormat="1" ht="21.6" customHeight="1">
      <c r="B44" s="25"/>
      <c r="C44" s="73"/>
      <c r="D44" s="24"/>
      <c r="E44" s="18"/>
      <c r="F44" s="21"/>
      <c r="G44" s="20"/>
      <c r="H44" s="19"/>
      <c r="I44" s="19"/>
      <c r="J44" s="18"/>
      <c r="K44" s="17"/>
      <c r="L44" s="16"/>
      <c r="M44" s="15"/>
      <c r="N44" s="14"/>
    </row>
    <row r="45" spans="2:14" s="2" customFormat="1" ht="21.6" customHeight="1">
      <c r="B45" s="23"/>
      <c r="C45" s="74"/>
      <c r="D45" s="22"/>
      <c r="E45" s="18"/>
      <c r="F45" s="21"/>
      <c r="G45" s="20"/>
      <c r="H45" s="19"/>
      <c r="I45" s="19"/>
      <c r="J45" s="18"/>
      <c r="K45" s="17"/>
      <c r="L45" s="16"/>
      <c r="M45" s="15"/>
      <c r="N45" s="14"/>
    </row>
    <row r="46" spans="2:14" ht="21.6" customHeight="1">
      <c r="B46" s="13" t="s">
        <v>42</v>
      </c>
      <c r="C46" s="12"/>
      <c r="D46" s="12"/>
      <c r="E46" s="9">
        <f>SUM(E29:E45)+SUM(E5:E22)</f>
        <v>956405</v>
      </c>
      <c r="F46" s="11">
        <f>SUM(F29:F45)+SUM(F5:F22)</f>
        <v>205531.09999999998</v>
      </c>
      <c r="G46" s="10">
        <f>F46/E46*100</f>
        <v>21.489965025276948</v>
      </c>
      <c r="H46" s="10">
        <v>25.445865497076021</v>
      </c>
      <c r="I46" s="218">
        <f>G46-H46</f>
        <v>-3.9559004717990724</v>
      </c>
      <c r="J46" s="9">
        <f>SUM(J29:J45)+SUM(J5:J22)</f>
        <v>1900000</v>
      </c>
      <c r="K46" s="8">
        <f>F46/J46*100</f>
        <v>10.817426315789472</v>
      </c>
      <c r="L46" s="7"/>
      <c r="M46" s="6"/>
      <c r="N46" s="5"/>
    </row>
    <row r="47" spans="2:14" ht="12">
      <c r="M47" s="4"/>
      <c r="N47" s="3" t="s">
        <v>190</v>
      </c>
    </row>
    <row r="48" spans="2:14" ht="18" customHeight="1">
      <c r="B48" s="1" t="s">
        <v>0</v>
      </c>
    </row>
  </sheetData>
  <mergeCells count="33"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9:N29"/>
    <mergeCell ref="L30:N30"/>
    <mergeCell ref="L31:N31"/>
    <mergeCell ref="L32:N32"/>
    <mergeCell ref="L33:N33"/>
    <mergeCell ref="L34:N34"/>
    <mergeCell ref="L41:N41"/>
    <mergeCell ref="L42:N42"/>
    <mergeCell ref="L43:N43"/>
    <mergeCell ref="L35:N35"/>
    <mergeCell ref="L36:N36"/>
    <mergeCell ref="L37:N37"/>
    <mergeCell ref="L38:N38"/>
    <mergeCell ref="L39:N39"/>
    <mergeCell ref="L40:N40"/>
  </mergeCells>
  <phoneticPr fontId="3"/>
  <pageMargins left="0.59055118110236227" right="0.59055118110236227" top="1.3779527559055118" bottom="0.59055118110236227" header="0.98425196850393704" footer="0.51181102362204722"/>
  <pageSetup paperSize="9" orientation="landscape" horizontalDpi="4294967295" verticalDpi="400" r:id="rId1"/>
  <headerFooter alignWithMargins="0">
    <oddHeader>&amp;L&amp;"HGｺﾞｼｯｸM,ﾒﾃﾞｨｳﾑ"&amp;16地区別建ぺい率現況表&amp;R&amp;"HGｺﾞｼｯｸM,ﾒﾃﾞｨｳﾑ"
高森町　④建物　C0401-3地区別建ぺい率現況</oddHeader>
    <oddFooter>&amp;R&amp;"HGｺﾞｼｯｸM,ﾒﾃﾞｨｳﾑ"C0401-3地区別建ぺい率現況　&amp;P/&amp;N</oddFooter>
  </headerFooter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N51"/>
  <sheetViews>
    <sheetView showGridLines="0" topLeftCell="A10" zoomScaleNormal="100" zoomScaleSheetLayoutView="85" workbookViewId="0">
      <selection activeCell="F36" sqref="F36"/>
    </sheetView>
  </sheetViews>
  <sheetFormatPr defaultColWidth="8.875" defaultRowHeight="18" customHeight="1"/>
  <cols>
    <col min="1" max="1" width="1.75" style="1" customWidth="1"/>
    <col min="2" max="2" width="1.625" style="1" customWidth="1"/>
    <col min="3" max="3" width="14.625" style="1" customWidth="1"/>
    <col min="4" max="4" width="1.625" style="1" customWidth="1"/>
    <col min="5" max="5" width="12.75" style="206" customWidth="1"/>
    <col min="6" max="6" width="12.75" style="1" customWidth="1"/>
    <col min="7" max="7" width="7.75" style="1" customWidth="1"/>
    <col min="8" max="8" width="7" style="1" customWidth="1"/>
    <col min="9" max="9" width="9.75" style="1" bestFit="1" customWidth="1"/>
    <col min="10" max="10" width="12.75" style="206" customWidth="1"/>
    <col min="11" max="11" width="7.75" style="1" customWidth="1"/>
    <col min="12" max="12" width="14.625" style="1" customWidth="1"/>
    <col min="13" max="13" width="14.625" style="2" customWidth="1"/>
    <col min="14" max="14" width="16.625" style="2" customWidth="1"/>
    <col min="15" max="16" width="1.75" style="1" customWidth="1"/>
    <col min="17" max="257" width="8.875" style="1"/>
    <col min="258" max="258" width="1.75" style="1" customWidth="1"/>
    <col min="259" max="260" width="8.625" style="1" customWidth="1"/>
    <col min="261" max="262" width="12.75" style="1" customWidth="1"/>
    <col min="263" max="263" width="7.75" style="1" customWidth="1"/>
    <col min="264" max="264" width="6.5" style="1" bestFit="1" customWidth="1"/>
    <col min="265" max="265" width="9.75" style="1" bestFit="1" customWidth="1"/>
    <col min="266" max="266" width="12.75" style="1" customWidth="1"/>
    <col min="267" max="267" width="7.75" style="1" customWidth="1"/>
    <col min="268" max="269" width="14.625" style="1" customWidth="1"/>
    <col min="270" max="270" width="16.625" style="1" customWidth="1"/>
    <col min="271" max="272" width="1.75" style="1" customWidth="1"/>
    <col min="273" max="513" width="8.875" style="1"/>
    <col min="514" max="514" width="1.75" style="1" customWidth="1"/>
    <col min="515" max="516" width="8.625" style="1" customWidth="1"/>
    <col min="517" max="518" width="12.75" style="1" customWidth="1"/>
    <col min="519" max="519" width="7.75" style="1" customWidth="1"/>
    <col min="520" max="520" width="6.5" style="1" bestFit="1" customWidth="1"/>
    <col min="521" max="521" width="9.75" style="1" bestFit="1" customWidth="1"/>
    <col min="522" max="522" width="12.75" style="1" customWidth="1"/>
    <col min="523" max="523" width="7.75" style="1" customWidth="1"/>
    <col min="524" max="525" width="14.625" style="1" customWidth="1"/>
    <col min="526" max="526" width="16.625" style="1" customWidth="1"/>
    <col min="527" max="528" width="1.75" style="1" customWidth="1"/>
    <col min="529" max="769" width="8.875" style="1"/>
    <col min="770" max="770" width="1.75" style="1" customWidth="1"/>
    <col min="771" max="772" width="8.625" style="1" customWidth="1"/>
    <col min="773" max="774" width="12.75" style="1" customWidth="1"/>
    <col min="775" max="775" width="7.75" style="1" customWidth="1"/>
    <col min="776" max="776" width="6.5" style="1" bestFit="1" customWidth="1"/>
    <col min="777" max="777" width="9.75" style="1" bestFit="1" customWidth="1"/>
    <col min="778" max="778" width="12.75" style="1" customWidth="1"/>
    <col min="779" max="779" width="7.75" style="1" customWidth="1"/>
    <col min="780" max="781" width="14.625" style="1" customWidth="1"/>
    <col min="782" max="782" width="16.625" style="1" customWidth="1"/>
    <col min="783" max="784" width="1.75" style="1" customWidth="1"/>
    <col min="785" max="1025" width="8.875" style="1"/>
    <col min="1026" max="1026" width="1.75" style="1" customWidth="1"/>
    <col min="1027" max="1028" width="8.625" style="1" customWidth="1"/>
    <col min="1029" max="1030" width="12.75" style="1" customWidth="1"/>
    <col min="1031" max="1031" width="7.75" style="1" customWidth="1"/>
    <col min="1032" max="1032" width="6.5" style="1" bestFit="1" customWidth="1"/>
    <col min="1033" max="1033" width="9.75" style="1" bestFit="1" customWidth="1"/>
    <col min="1034" max="1034" width="12.75" style="1" customWidth="1"/>
    <col min="1035" max="1035" width="7.75" style="1" customWidth="1"/>
    <col min="1036" max="1037" width="14.625" style="1" customWidth="1"/>
    <col min="1038" max="1038" width="16.625" style="1" customWidth="1"/>
    <col min="1039" max="1040" width="1.75" style="1" customWidth="1"/>
    <col min="1041" max="1281" width="8.875" style="1"/>
    <col min="1282" max="1282" width="1.75" style="1" customWidth="1"/>
    <col min="1283" max="1284" width="8.625" style="1" customWidth="1"/>
    <col min="1285" max="1286" width="12.75" style="1" customWidth="1"/>
    <col min="1287" max="1287" width="7.75" style="1" customWidth="1"/>
    <col min="1288" max="1288" width="6.5" style="1" bestFit="1" customWidth="1"/>
    <col min="1289" max="1289" width="9.75" style="1" bestFit="1" customWidth="1"/>
    <col min="1290" max="1290" width="12.75" style="1" customWidth="1"/>
    <col min="1291" max="1291" width="7.75" style="1" customWidth="1"/>
    <col min="1292" max="1293" width="14.625" style="1" customWidth="1"/>
    <col min="1294" max="1294" width="16.625" style="1" customWidth="1"/>
    <col min="1295" max="1296" width="1.75" style="1" customWidth="1"/>
    <col min="1297" max="1537" width="8.875" style="1"/>
    <col min="1538" max="1538" width="1.75" style="1" customWidth="1"/>
    <col min="1539" max="1540" width="8.625" style="1" customWidth="1"/>
    <col min="1541" max="1542" width="12.75" style="1" customWidth="1"/>
    <col min="1543" max="1543" width="7.75" style="1" customWidth="1"/>
    <col min="1544" max="1544" width="6.5" style="1" bestFit="1" customWidth="1"/>
    <col min="1545" max="1545" width="9.75" style="1" bestFit="1" customWidth="1"/>
    <col min="1546" max="1546" width="12.75" style="1" customWidth="1"/>
    <col min="1547" max="1547" width="7.75" style="1" customWidth="1"/>
    <col min="1548" max="1549" width="14.625" style="1" customWidth="1"/>
    <col min="1550" max="1550" width="16.625" style="1" customWidth="1"/>
    <col min="1551" max="1552" width="1.75" style="1" customWidth="1"/>
    <col min="1553" max="1793" width="8.875" style="1"/>
    <col min="1794" max="1794" width="1.75" style="1" customWidth="1"/>
    <col min="1795" max="1796" width="8.625" style="1" customWidth="1"/>
    <col min="1797" max="1798" width="12.75" style="1" customWidth="1"/>
    <col min="1799" max="1799" width="7.75" style="1" customWidth="1"/>
    <col min="1800" max="1800" width="6.5" style="1" bestFit="1" customWidth="1"/>
    <col min="1801" max="1801" width="9.75" style="1" bestFit="1" customWidth="1"/>
    <col min="1802" max="1802" width="12.75" style="1" customWidth="1"/>
    <col min="1803" max="1803" width="7.75" style="1" customWidth="1"/>
    <col min="1804" max="1805" width="14.625" style="1" customWidth="1"/>
    <col min="1806" max="1806" width="16.625" style="1" customWidth="1"/>
    <col min="1807" max="1808" width="1.75" style="1" customWidth="1"/>
    <col min="1809" max="2049" width="8.875" style="1"/>
    <col min="2050" max="2050" width="1.75" style="1" customWidth="1"/>
    <col min="2051" max="2052" width="8.625" style="1" customWidth="1"/>
    <col min="2053" max="2054" width="12.75" style="1" customWidth="1"/>
    <col min="2055" max="2055" width="7.75" style="1" customWidth="1"/>
    <col min="2056" max="2056" width="6.5" style="1" bestFit="1" customWidth="1"/>
    <col min="2057" max="2057" width="9.75" style="1" bestFit="1" customWidth="1"/>
    <col min="2058" max="2058" width="12.75" style="1" customWidth="1"/>
    <col min="2059" max="2059" width="7.75" style="1" customWidth="1"/>
    <col min="2060" max="2061" width="14.625" style="1" customWidth="1"/>
    <col min="2062" max="2062" width="16.625" style="1" customWidth="1"/>
    <col min="2063" max="2064" width="1.75" style="1" customWidth="1"/>
    <col min="2065" max="2305" width="8.875" style="1"/>
    <col min="2306" max="2306" width="1.75" style="1" customWidth="1"/>
    <col min="2307" max="2308" width="8.625" style="1" customWidth="1"/>
    <col min="2309" max="2310" width="12.75" style="1" customWidth="1"/>
    <col min="2311" max="2311" width="7.75" style="1" customWidth="1"/>
    <col min="2312" max="2312" width="6.5" style="1" bestFit="1" customWidth="1"/>
    <col min="2313" max="2313" width="9.75" style="1" bestFit="1" customWidth="1"/>
    <col min="2314" max="2314" width="12.75" style="1" customWidth="1"/>
    <col min="2315" max="2315" width="7.75" style="1" customWidth="1"/>
    <col min="2316" max="2317" width="14.625" style="1" customWidth="1"/>
    <col min="2318" max="2318" width="16.625" style="1" customWidth="1"/>
    <col min="2319" max="2320" width="1.75" style="1" customWidth="1"/>
    <col min="2321" max="2561" width="8.875" style="1"/>
    <col min="2562" max="2562" width="1.75" style="1" customWidth="1"/>
    <col min="2563" max="2564" width="8.625" style="1" customWidth="1"/>
    <col min="2565" max="2566" width="12.75" style="1" customWidth="1"/>
    <col min="2567" max="2567" width="7.75" style="1" customWidth="1"/>
    <col min="2568" max="2568" width="6.5" style="1" bestFit="1" customWidth="1"/>
    <col min="2569" max="2569" width="9.75" style="1" bestFit="1" customWidth="1"/>
    <col min="2570" max="2570" width="12.75" style="1" customWidth="1"/>
    <col min="2571" max="2571" width="7.75" style="1" customWidth="1"/>
    <col min="2572" max="2573" width="14.625" style="1" customWidth="1"/>
    <col min="2574" max="2574" width="16.625" style="1" customWidth="1"/>
    <col min="2575" max="2576" width="1.75" style="1" customWidth="1"/>
    <col min="2577" max="2817" width="8.875" style="1"/>
    <col min="2818" max="2818" width="1.75" style="1" customWidth="1"/>
    <col min="2819" max="2820" width="8.625" style="1" customWidth="1"/>
    <col min="2821" max="2822" width="12.75" style="1" customWidth="1"/>
    <col min="2823" max="2823" width="7.75" style="1" customWidth="1"/>
    <col min="2824" max="2824" width="6.5" style="1" bestFit="1" customWidth="1"/>
    <col min="2825" max="2825" width="9.75" style="1" bestFit="1" customWidth="1"/>
    <col min="2826" max="2826" width="12.75" style="1" customWidth="1"/>
    <col min="2827" max="2827" width="7.75" style="1" customWidth="1"/>
    <col min="2828" max="2829" width="14.625" style="1" customWidth="1"/>
    <col min="2830" max="2830" width="16.625" style="1" customWidth="1"/>
    <col min="2831" max="2832" width="1.75" style="1" customWidth="1"/>
    <col min="2833" max="3073" width="8.875" style="1"/>
    <col min="3074" max="3074" width="1.75" style="1" customWidth="1"/>
    <col min="3075" max="3076" width="8.625" style="1" customWidth="1"/>
    <col min="3077" max="3078" width="12.75" style="1" customWidth="1"/>
    <col min="3079" max="3079" width="7.75" style="1" customWidth="1"/>
    <col min="3080" max="3080" width="6.5" style="1" bestFit="1" customWidth="1"/>
    <col min="3081" max="3081" width="9.75" style="1" bestFit="1" customWidth="1"/>
    <col min="3082" max="3082" width="12.75" style="1" customWidth="1"/>
    <col min="3083" max="3083" width="7.75" style="1" customWidth="1"/>
    <col min="3084" max="3085" width="14.625" style="1" customWidth="1"/>
    <col min="3086" max="3086" width="16.625" style="1" customWidth="1"/>
    <col min="3087" max="3088" width="1.75" style="1" customWidth="1"/>
    <col min="3089" max="3329" width="8.875" style="1"/>
    <col min="3330" max="3330" width="1.75" style="1" customWidth="1"/>
    <col min="3331" max="3332" width="8.625" style="1" customWidth="1"/>
    <col min="3333" max="3334" width="12.75" style="1" customWidth="1"/>
    <col min="3335" max="3335" width="7.75" style="1" customWidth="1"/>
    <col min="3336" max="3336" width="6.5" style="1" bestFit="1" customWidth="1"/>
    <col min="3337" max="3337" width="9.75" style="1" bestFit="1" customWidth="1"/>
    <col min="3338" max="3338" width="12.75" style="1" customWidth="1"/>
    <col min="3339" max="3339" width="7.75" style="1" customWidth="1"/>
    <col min="3340" max="3341" width="14.625" style="1" customWidth="1"/>
    <col min="3342" max="3342" width="16.625" style="1" customWidth="1"/>
    <col min="3343" max="3344" width="1.75" style="1" customWidth="1"/>
    <col min="3345" max="3585" width="8.875" style="1"/>
    <col min="3586" max="3586" width="1.75" style="1" customWidth="1"/>
    <col min="3587" max="3588" width="8.625" style="1" customWidth="1"/>
    <col min="3589" max="3590" width="12.75" style="1" customWidth="1"/>
    <col min="3591" max="3591" width="7.75" style="1" customWidth="1"/>
    <col min="3592" max="3592" width="6.5" style="1" bestFit="1" customWidth="1"/>
    <col min="3593" max="3593" width="9.75" style="1" bestFit="1" customWidth="1"/>
    <col min="3594" max="3594" width="12.75" style="1" customWidth="1"/>
    <col min="3595" max="3595" width="7.75" style="1" customWidth="1"/>
    <col min="3596" max="3597" width="14.625" style="1" customWidth="1"/>
    <col min="3598" max="3598" width="16.625" style="1" customWidth="1"/>
    <col min="3599" max="3600" width="1.75" style="1" customWidth="1"/>
    <col min="3601" max="3841" width="8.875" style="1"/>
    <col min="3842" max="3842" width="1.75" style="1" customWidth="1"/>
    <col min="3843" max="3844" width="8.625" style="1" customWidth="1"/>
    <col min="3845" max="3846" width="12.75" style="1" customWidth="1"/>
    <col min="3847" max="3847" width="7.75" style="1" customWidth="1"/>
    <col min="3848" max="3848" width="6.5" style="1" bestFit="1" customWidth="1"/>
    <col min="3849" max="3849" width="9.75" style="1" bestFit="1" customWidth="1"/>
    <col min="3850" max="3850" width="12.75" style="1" customWidth="1"/>
    <col min="3851" max="3851" width="7.75" style="1" customWidth="1"/>
    <col min="3852" max="3853" width="14.625" style="1" customWidth="1"/>
    <col min="3854" max="3854" width="16.625" style="1" customWidth="1"/>
    <col min="3855" max="3856" width="1.75" style="1" customWidth="1"/>
    <col min="3857" max="4097" width="8.875" style="1"/>
    <col min="4098" max="4098" width="1.75" style="1" customWidth="1"/>
    <col min="4099" max="4100" width="8.625" style="1" customWidth="1"/>
    <col min="4101" max="4102" width="12.75" style="1" customWidth="1"/>
    <col min="4103" max="4103" width="7.75" style="1" customWidth="1"/>
    <col min="4104" max="4104" width="6.5" style="1" bestFit="1" customWidth="1"/>
    <col min="4105" max="4105" width="9.75" style="1" bestFit="1" customWidth="1"/>
    <col min="4106" max="4106" width="12.75" style="1" customWidth="1"/>
    <col min="4107" max="4107" width="7.75" style="1" customWidth="1"/>
    <col min="4108" max="4109" width="14.625" style="1" customWidth="1"/>
    <col min="4110" max="4110" width="16.625" style="1" customWidth="1"/>
    <col min="4111" max="4112" width="1.75" style="1" customWidth="1"/>
    <col min="4113" max="4353" width="8.875" style="1"/>
    <col min="4354" max="4354" width="1.75" style="1" customWidth="1"/>
    <col min="4355" max="4356" width="8.625" style="1" customWidth="1"/>
    <col min="4357" max="4358" width="12.75" style="1" customWidth="1"/>
    <col min="4359" max="4359" width="7.75" style="1" customWidth="1"/>
    <col min="4360" max="4360" width="6.5" style="1" bestFit="1" customWidth="1"/>
    <col min="4361" max="4361" width="9.75" style="1" bestFit="1" customWidth="1"/>
    <col min="4362" max="4362" width="12.75" style="1" customWidth="1"/>
    <col min="4363" max="4363" width="7.75" style="1" customWidth="1"/>
    <col min="4364" max="4365" width="14.625" style="1" customWidth="1"/>
    <col min="4366" max="4366" width="16.625" style="1" customWidth="1"/>
    <col min="4367" max="4368" width="1.75" style="1" customWidth="1"/>
    <col min="4369" max="4609" width="8.875" style="1"/>
    <col min="4610" max="4610" width="1.75" style="1" customWidth="1"/>
    <col min="4611" max="4612" width="8.625" style="1" customWidth="1"/>
    <col min="4613" max="4614" width="12.75" style="1" customWidth="1"/>
    <col min="4615" max="4615" width="7.75" style="1" customWidth="1"/>
    <col min="4616" max="4616" width="6.5" style="1" bestFit="1" customWidth="1"/>
    <col min="4617" max="4617" width="9.75" style="1" bestFit="1" customWidth="1"/>
    <col min="4618" max="4618" width="12.75" style="1" customWidth="1"/>
    <col min="4619" max="4619" width="7.75" style="1" customWidth="1"/>
    <col min="4620" max="4621" width="14.625" style="1" customWidth="1"/>
    <col min="4622" max="4622" width="16.625" style="1" customWidth="1"/>
    <col min="4623" max="4624" width="1.75" style="1" customWidth="1"/>
    <col min="4625" max="4865" width="8.875" style="1"/>
    <col min="4866" max="4866" width="1.75" style="1" customWidth="1"/>
    <col min="4867" max="4868" width="8.625" style="1" customWidth="1"/>
    <col min="4869" max="4870" width="12.75" style="1" customWidth="1"/>
    <col min="4871" max="4871" width="7.75" style="1" customWidth="1"/>
    <col min="4872" max="4872" width="6.5" style="1" bestFit="1" customWidth="1"/>
    <col min="4873" max="4873" width="9.75" style="1" bestFit="1" customWidth="1"/>
    <col min="4874" max="4874" width="12.75" style="1" customWidth="1"/>
    <col min="4875" max="4875" width="7.75" style="1" customWidth="1"/>
    <col min="4876" max="4877" width="14.625" style="1" customWidth="1"/>
    <col min="4878" max="4878" width="16.625" style="1" customWidth="1"/>
    <col min="4879" max="4880" width="1.75" style="1" customWidth="1"/>
    <col min="4881" max="5121" width="8.875" style="1"/>
    <col min="5122" max="5122" width="1.75" style="1" customWidth="1"/>
    <col min="5123" max="5124" width="8.625" style="1" customWidth="1"/>
    <col min="5125" max="5126" width="12.75" style="1" customWidth="1"/>
    <col min="5127" max="5127" width="7.75" style="1" customWidth="1"/>
    <col min="5128" max="5128" width="6.5" style="1" bestFit="1" customWidth="1"/>
    <col min="5129" max="5129" width="9.75" style="1" bestFit="1" customWidth="1"/>
    <col min="5130" max="5130" width="12.75" style="1" customWidth="1"/>
    <col min="5131" max="5131" width="7.75" style="1" customWidth="1"/>
    <col min="5132" max="5133" width="14.625" style="1" customWidth="1"/>
    <col min="5134" max="5134" width="16.625" style="1" customWidth="1"/>
    <col min="5135" max="5136" width="1.75" style="1" customWidth="1"/>
    <col min="5137" max="5377" width="8.875" style="1"/>
    <col min="5378" max="5378" width="1.75" style="1" customWidth="1"/>
    <col min="5379" max="5380" width="8.625" style="1" customWidth="1"/>
    <col min="5381" max="5382" width="12.75" style="1" customWidth="1"/>
    <col min="5383" max="5383" width="7.75" style="1" customWidth="1"/>
    <col min="5384" max="5384" width="6.5" style="1" bestFit="1" customWidth="1"/>
    <col min="5385" max="5385" width="9.75" style="1" bestFit="1" customWidth="1"/>
    <col min="5386" max="5386" width="12.75" style="1" customWidth="1"/>
    <col min="5387" max="5387" width="7.75" style="1" customWidth="1"/>
    <col min="5388" max="5389" width="14.625" style="1" customWidth="1"/>
    <col min="5390" max="5390" width="16.625" style="1" customWidth="1"/>
    <col min="5391" max="5392" width="1.75" style="1" customWidth="1"/>
    <col min="5393" max="5633" width="8.875" style="1"/>
    <col min="5634" max="5634" width="1.75" style="1" customWidth="1"/>
    <col min="5635" max="5636" width="8.625" style="1" customWidth="1"/>
    <col min="5637" max="5638" width="12.75" style="1" customWidth="1"/>
    <col min="5639" max="5639" width="7.75" style="1" customWidth="1"/>
    <col min="5640" max="5640" width="6.5" style="1" bestFit="1" customWidth="1"/>
    <col min="5641" max="5641" width="9.75" style="1" bestFit="1" customWidth="1"/>
    <col min="5642" max="5642" width="12.75" style="1" customWidth="1"/>
    <col min="5643" max="5643" width="7.75" style="1" customWidth="1"/>
    <col min="5644" max="5645" width="14.625" style="1" customWidth="1"/>
    <col min="5646" max="5646" width="16.625" style="1" customWidth="1"/>
    <col min="5647" max="5648" width="1.75" style="1" customWidth="1"/>
    <col min="5649" max="5889" width="8.875" style="1"/>
    <col min="5890" max="5890" width="1.75" style="1" customWidth="1"/>
    <col min="5891" max="5892" width="8.625" style="1" customWidth="1"/>
    <col min="5893" max="5894" width="12.75" style="1" customWidth="1"/>
    <col min="5895" max="5895" width="7.75" style="1" customWidth="1"/>
    <col min="5896" max="5896" width="6.5" style="1" bestFit="1" customWidth="1"/>
    <col min="5897" max="5897" width="9.75" style="1" bestFit="1" customWidth="1"/>
    <col min="5898" max="5898" width="12.75" style="1" customWidth="1"/>
    <col min="5899" max="5899" width="7.75" style="1" customWidth="1"/>
    <col min="5900" max="5901" width="14.625" style="1" customWidth="1"/>
    <col min="5902" max="5902" width="16.625" style="1" customWidth="1"/>
    <col min="5903" max="5904" width="1.75" style="1" customWidth="1"/>
    <col min="5905" max="6145" width="8.875" style="1"/>
    <col min="6146" max="6146" width="1.75" style="1" customWidth="1"/>
    <col min="6147" max="6148" width="8.625" style="1" customWidth="1"/>
    <col min="6149" max="6150" width="12.75" style="1" customWidth="1"/>
    <col min="6151" max="6151" width="7.75" style="1" customWidth="1"/>
    <col min="6152" max="6152" width="6.5" style="1" bestFit="1" customWidth="1"/>
    <col min="6153" max="6153" width="9.75" style="1" bestFit="1" customWidth="1"/>
    <col min="6154" max="6154" width="12.75" style="1" customWidth="1"/>
    <col min="6155" max="6155" width="7.75" style="1" customWidth="1"/>
    <col min="6156" max="6157" width="14.625" style="1" customWidth="1"/>
    <col min="6158" max="6158" width="16.625" style="1" customWidth="1"/>
    <col min="6159" max="6160" width="1.75" style="1" customWidth="1"/>
    <col min="6161" max="6401" width="8.875" style="1"/>
    <col min="6402" max="6402" width="1.75" style="1" customWidth="1"/>
    <col min="6403" max="6404" width="8.625" style="1" customWidth="1"/>
    <col min="6405" max="6406" width="12.75" style="1" customWidth="1"/>
    <col min="6407" max="6407" width="7.75" style="1" customWidth="1"/>
    <col min="6408" max="6408" width="6.5" style="1" bestFit="1" customWidth="1"/>
    <col min="6409" max="6409" width="9.75" style="1" bestFit="1" customWidth="1"/>
    <col min="6410" max="6410" width="12.75" style="1" customWidth="1"/>
    <col min="6411" max="6411" width="7.75" style="1" customWidth="1"/>
    <col min="6412" max="6413" width="14.625" style="1" customWidth="1"/>
    <col min="6414" max="6414" width="16.625" style="1" customWidth="1"/>
    <col min="6415" max="6416" width="1.75" style="1" customWidth="1"/>
    <col min="6417" max="6657" width="8.875" style="1"/>
    <col min="6658" max="6658" width="1.75" style="1" customWidth="1"/>
    <col min="6659" max="6660" width="8.625" style="1" customWidth="1"/>
    <col min="6661" max="6662" width="12.75" style="1" customWidth="1"/>
    <col min="6663" max="6663" width="7.75" style="1" customWidth="1"/>
    <col min="6664" max="6664" width="6.5" style="1" bestFit="1" customWidth="1"/>
    <col min="6665" max="6665" width="9.75" style="1" bestFit="1" customWidth="1"/>
    <col min="6666" max="6666" width="12.75" style="1" customWidth="1"/>
    <col min="6667" max="6667" width="7.75" style="1" customWidth="1"/>
    <col min="6668" max="6669" width="14.625" style="1" customWidth="1"/>
    <col min="6670" max="6670" width="16.625" style="1" customWidth="1"/>
    <col min="6671" max="6672" width="1.75" style="1" customWidth="1"/>
    <col min="6673" max="6913" width="8.875" style="1"/>
    <col min="6914" max="6914" width="1.75" style="1" customWidth="1"/>
    <col min="6915" max="6916" width="8.625" style="1" customWidth="1"/>
    <col min="6917" max="6918" width="12.75" style="1" customWidth="1"/>
    <col min="6919" max="6919" width="7.75" style="1" customWidth="1"/>
    <col min="6920" max="6920" width="6.5" style="1" bestFit="1" customWidth="1"/>
    <col min="6921" max="6921" width="9.75" style="1" bestFit="1" customWidth="1"/>
    <col min="6922" max="6922" width="12.75" style="1" customWidth="1"/>
    <col min="6923" max="6923" width="7.75" style="1" customWidth="1"/>
    <col min="6924" max="6925" width="14.625" style="1" customWidth="1"/>
    <col min="6926" max="6926" width="16.625" style="1" customWidth="1"/>
    <col min="6927" max="6928" width="1.75" style="1" customWidth="1"/>
    <col min="6929" max="7169" width="8.875" style="1"/>
    <col min="7170" max="7170" width="1.75" style="1" customWidth="1"/>
    <col min="7171" max="7172" width="8.625" style="1" customWidth="1"/>
    <col min="7173" max="7174" width="12.75" style="1" customWidth="1"/>
    <col min="7175" max="7175" width="7.75" style="1" customWidth="1"/>
    <col min="7176" max="7176" width="6.5" style="1" bestFit="1" customWidth="1"/>
    <col min="7177" max="7177" width="9.75" style="1" bestFit="1" customWidth="1"/>
    <col min="7178" max="7178" width="12.75" style="1" customWidth="1"/>
    <col min="7179" max="7179" width="7.75" style="1" customWidth="1"/>
    <col min="7180" max="7181" width="14.625" style="1" customWidth="1"/>
    <col min="7182" max="7182" width="16.625" style="1" customWidth="1"/>
    <col min="7183" max="7184" width="1.75" style="1" customWidth="1"/>
    <col min="7185" max="7425" width="8.875" style="1"/>
    <col min="7426" max="7426" width="1.75" style="1" customWidth="1"/>
    <col min="7427" max="7428" width="8.625" style="1" customWidth="1"/>
    <col min="7429" max="7430" width="12.75" style="1" customWidth="1"/>
    <col min="7431" max="7431" width="7.75" style="1" customWidth="1"/>
    <col min="7432" max="7432" width="6.5" style="1" bestFit="1" customWidth="1"/>
    <col min="7433" max="7433" width="9.75" style="1" bestFit="1" customWidth="1"/>
    <col min="7434" max="7434" width="12.75" style="1" customWidth="1"/>
    <col min="7435" max="7435" width="7.75" style="1" customWidth="1"/>
    <col min="7436" max="7437" width="14.625" style="1" customWidth="1"/>
    <col min="7438" max="7438" width="16.625" style="1" customWidth="1"/>
    <col min="7439" max="7440" width="1.75" style="1" customWidth="1"/>
    <col min="7441" max="7681" width="8.875" style="1"/>
    <col min="7682" max="7682" width="1.75" style="1" customWidth="1"/>
    <col min="7683" max="7684" width="8.625" style="1" customWidth="1"/>
    <col min="7685" max="7686" width="12.75" style="1" customWidth="1"/>
    <col min="7687" max="7687" width="7.75" style="1" customWidth="1"/>
    <col min="7688" max="7688" width="6.5" style="1" bestFit="1" customWidth="1"/>
    <col min="7689" max="7689" width="9.75" style="1" bestFit="1" customWidth="1"/>
    <col min="7690" max="7690" width="12.75" style="1" customWidth="1"/>
    <col min="7691" max="7691" width="7.75" style="1" customWidth="1"/>
    <col min="7692" max="7693" width="14.625" style="1" customWidth="1"/>
    <col min="7694" max="7694" width="16.625" style="1" customWidth="1"/>
    <col min="7695" max="7696" width="1.75" style="1" customWidth="1"/>
    <col min="7697" max="7937" width="8.875" style="1"/>
    <col min="7938" max="7938" width="1.75" style="1" customWidth="1"/>
    <col min="7939" max="7940" width="8.625" style="1" customWidth="1"/>
    <col min="7941" max="7942" width="12.75" style="1" customWidth="1"/>
    <col min="7943" max="7943" width="7.75" style="1" customWidth="1"/>
    <col min="7944" max="7944" width="6.5" style="1" bestFit="1" customWidth="1"/>
    <col min="7945" max="7945" width="9.75" style="1" bestFit="1" customWidth="1"/>
    <col min="7946" max="7946" width="12.75" style="1" customWidth="1"/>
    <col min="7947" max="7947" width="7.75" style="1" customWidth="1"/>
    <col min="7948" max="7949" width="14.625" style="1" customWidth="1"/>
    <col min="7950" max="7950" width="16.625" style="1" customWidth="1"/>
    <col min="7951" max="7952" width="1.75" style="1" customWidth="1"/>
    <col min="7953" max="8193" width="8.875" style="1"/>
    <col min="8194" max="8194" width="1.75" style="1" customWidth="1"/>
    <col min="8195" max="8196" width="8.625" style="1" customWidth="1"/>
    <col min="8197" max="8198" width="12.75" style="1" customWidth="1"/>
    <col min="8199" max="8199" width="7.75" style="1" customWidth="1"/>
    <col min="8200" max="8200" width="6.5" style="1" bestFit="1" customWidth="1"/>
    <col min="8201" max="8201" width="9.75" style="1" bestFit="1" customWidth="1"/>
    <col min="8202" max="8202" width="12.75" style="1" customWidth="1"/>
    <col min="8203" max="8203" width="7.75" style="1" customWidth="1"/>
    <col min="8204" max="8205" width="14.625" style="1" customWidth="1"/>
    <col min="8206" max="8206" width="16.625" style="1" customWidth="1"/>
    <col min="8207" max="8208" width="1.75" style="1" customWidth="1"/>
    <col min="8209" max="8449" width="8.875" style="1"/>
    <col min="8450" max="8450" width="1.75" style="1" customWidth="1"/>
    <col min="8451" max="8452" width="8.625" style="1" customWidth="1"/>
    <col min="8453" max="8454" width="12.75" style="1" customWidth="1"/>
    <col min="8455" max="8455" width="7.75" style="1" customWidth="1"/>
    <col min="8456" max="8456" width="6.5" style="1" bestFit="1" customWidth="1"/>
    <col min="8457" max="8457" width="9.75" style="1" bestFit="1" customWidth="1"/>
    <col min="8458" max="8458" width="12.75" style="1" customWidth="1"/>
    <col min="8459" max="8459" width="7.75" style="1" customWidth="1"/>
    <col min="8460" max="8461" width="14.625" style="1" customWidth="1"/>
    <col min="8462" max="8462" width="16.625" style="1" customWidth="1"/>
    <col min="8463" max="8464" width="1.75" style="1" customWidth="1"/>
    <col min="8465" max="8705" width="8.875" style="1"/>
    <col min="8706" max="8706" width="1.75" style="1" customWidth="1"/>
    <col min="8707" max="8708" width="8.625" style="1" customWidth="1"/>
    <col min="8709" max="8710" width="12.75" style="1" customWidth="1"/>
    <col min="8711" max="8711" width="7.75" style="1" customWidth="1"/>
    <col min="8712" max="8712" width="6.5" style="1" bestFit="1" customWidth="1"/>
    <col min="8713" max="8713" width="9.75" style="1" bestFit="1" customWidth="1"/>
    <col min="8714" max="8714" width="12.75" style="1" customWidth="1"/>
    <col min="8715" max="8715" width="7.75" style="1" customWidth="1"/>
    <col min="8716" max="8717" width="14.625" style="1" customWidth="1"/>
    <col min="8718" max="8718" width="16.625" style="1" customWidth="1"/>
    <col min="8719" max="8720" width="1.75" style="1" customWidth="1"/>
    <col min="8721" max="8961" width="8.875" style="1"/>
    <col min="8962" max="8962" width="1.75" style="1" customWidth="1"/>
    <col min="8963" max="8964" width="8.625" style="1" customWidth="1"/>
    <col min="8965" max="8966" width="12.75" style="1" customWidth="1"/>
    <col min="8967" max="8967" width="7.75" style="1" customWidth="1"/>
    <col min="8968" max="8968" width="6.5" style="1" bestFit="1" customWidth="1"/>
    <col min="8969" max="8969" width="9.75" style="1" bestFit="1" customWidth="1"/>
    <col min="8970" max="8970" width="12.75" style="1" customWidth="1"/>
    <col min="8971" max="8971" width="7.75" style="1" customWidth="1"/>
    <col min="8972" max="8973" width="14.625" style="1" customWidth="1"/>
    <col min="8974" max="8974" width="16.625" style="1" customWidth="1"/>
    <col min="8975" max="8976" width="1.75" style="1" customWidth="1"/>
    <col min="8977" max="9217" width="8.875" style="1"/>
    <col min="9218" max="9218" width="1.75" style="1" customWidth="1"/>
    <col min="9219" max="9220" width="8.625" style="1" customWidth="1"/>
    <col min="9221" max="9222" width="12.75" style="1" customWidth="1"/>
    <col min="9223" max="9223" width="7.75" style="1" customWidth="1"/>
    <col min="9224" max="9224" width="6.5" style="1" bestFit="1" customWidth="1"/>
    <col min="9225" max="9225" width="9.75" style="1" bestFit="1" customWidth="1"/>
    <col min="9226" max="9226" width="12.75" style="1" customWidth="1"/>
    <col min="9227" max="9227" width="7.75" style="1" customWidth="1"/>
    <col min="9228" max="9229" width="14.625" style="1" customWidth="1"/>
    <col min="9230" max="9230" width="16.625" style="1" customWidth="1"/>
    <col min="9231" max="9232" width="1.75" style="1" customWidth="1"/>
    <col min="9233" max="9473" width="8.875" style="1"/>
    <col min="9474" max="9474" width="1.75" style="1" customWidth="1"/>
    <col min="9475" max="9476" width="8.625" style="1" customWidth="1"/>
    <col min="9477" max="9478" width="12.75" style="1" customWidth="1"/>
    <col min="9479" max="9479" width="7.75" style="1" customWidth="1"/>
    <col min="9480" max="9480" width="6.5" style="1" bestFit="1" customWidth="1"/>
    <col min="9481" max="9481" width="9.75" style="1" bestFit="1" customWidth="1"/>
    <col min="9482" max="9482" width="12.75" style="1" customWidth="1"/>
    <col min="9483" max="9483" width="7.75" style="1" customWidth="1"/>
    <col min="9484" max="9485" width="14.625" style="1" customWidth="1"/>
    <col min="9486" max="9486" width="16.625" style="1" customWidth="1"/>
    <col min="9487" max="9488" width="1.75" style="1" customWidth="1"/>
    <col min="9489" max="9729" width="8.875" style="1"/>
    <col min="9730" max="9730" width="1.75" style="1" customWidth="1"/>
    <col min="9731" max="9732" width="8.625" style="1" customWidth="1"/>
    <col min="9733" max="9734" width="12.75" style="1" customWidth="1"/>
    <col min="9735" max="9735" width="7.75" style="1" customWidth="1"/>
    <col min="9736" max="9736" width="6.5" style="1" bestFit="1" customWidth="1"/>
    <col min="9737" max="9737" width="9.75" style="1" bestFit="1" customWidth="1"/>
    <col min="9738" max="9738" width="12.75" style="1" customWidth="1"/>
    <col min="9739" max="9739" width="7.75" style="1" customWidth="1"/>
    <col min="9740" max="9741" width="14.625" style="1" customWidth="1"/>
    <col min="9742" max="9742" width="16.625" style="1" customWidth="1"/>
    <col min="9743" max="9744" width="1.75" style="1" customWidth="1"/>
    <col min="9745" max="9985" width="8.875" style="1"/>
    <col min="9986" max="9986" width="1.75" style="1" customWidth="1"/>
    <col min="9987" max="9988" width="8.625" style="1" customWidth="1"/>
    <col min="9989" max="9990" width="12.75" style="1" customWidth="1"/>
    <col min="9991" max="9991" width="7.75" style="1" customWidth="1"/>
    <col min="9992" max="9992" width="6.5" style="1" bestFit="1" customWidth="1"/>
    <col min="9993" max="9993" width="9.75" style="1" bestFit="1" customWidth="1"/>
    <col min="9994" max="9994" width="12.75" style="1" customWidth="1"/>
    <col min="9995" max="9995" width="7.75" style="1" customWidth="1"/>
    <col min="9996" max="9997" width="14.625" style="1" customWidth="1"/>
    <col min="9998" max="9998" width="16.625" style="1" customWidth="1"/>
    <col min="9999" max="10000" width="1.75" style="1" customWidth="1"/>
    <col min="10001" max="10241" width="8.875" style="1"/>
    <col min="10242" max="10242" width="1.75" style="1" customWidth="1"/>
    <col min="10243" max="10244" width="8.625" style="1" customWidth="1"/>
    <col min="10245" max="10246" width="12.75" style="1" customWidth="1"/>
    <col min="10247" max="10247" width="7.75" style="1" customWidth="1"/>
    <col min="10248" max="10248" width="6.5" style="1" bestFit="1" customWidth="1"/>
    <col min="10249" max="10249" width="9.75" style="1" bestFit="1" customWidth="1"/>
    <col min="10250" max="10250" width="12.75" style="1" customWidth="1"/>
    <col min="10251" max="10251" width="7.75" style="1" customWidth="1"/>
    <col min="10252" max="10253" width="14.625" style="1" customWidth="1"/>
    <col min="10254" max="10254" width="16.625" style="1" customWidth="1"/>
    <col min="10255" max="10256" width="1.75" style="1" customWidth="1"/>
    <col min="10257" max="10497" width="8.875" style="1"/>
    <col min="10498" max="10498" width="1.75" style="1" customWidth="1"/>
    <col min="10499" max="10500" width="8.625" style="1" customWidth="1"/>
    <col min="10501" max="10502" width="12.75" style="1" customWidth="1"/>
    <col min="10503" max="10503" width="7.75" style="1" customWidth="1"/>
    <col min="10504" max="10504" width="6.5" style="1" bestFit="1" customWidth="1"/>
    <col min="10505" max="10505" width="9.75" style="1" bestFit="1" customWidth="1"/>
    <col min="10506" max="10506" width="12.75" style="1" customWidth="1"/>
    <col min="10507" max="10507" width="7.75" style="1" customWidth="1"/>
    <col min="10508" max="10509" width="14.625" style="1" customWidth="1"/>
    <col min="10510" max="10510" width="16.625" style="1" customWidth="1"/>
    <col min="10511" max="10512" width="1.75" style="1" customWidth="1"/>
    <col min="10513" max="10753" width="8.875" style="1"/>
    <col min="10754" max="10754" width="1.75" style="1" customWidth="1"/>
    <col min="10755" max="10756" width="8.625" style="1" customWidth="1"/>
    <col min="10757" max="10758" width="12.75" style="1" customWidth="1"/>
    <col min="10759" max="10759" width="7.75" style="1" customWidth="1"/>
    <col min="10760" max="10760" width="6.5" style="1" bestFit="1" customWidth="1"/>
    <col min="10761" max="10761" width="9.75" style="1" bestFit="1" customWidth="1"/>
    <col min="10762" max="10762" width="12.75" style="1" customWidth="1"/>
    <col min="10763" max="10763" width="7.75" style="1" customWidth="1"/>
    <col min="10764" max="10765" width="14.625" style="1" customWidth="1"/>
    <col min="10766" max="10766" width="16.625" style="1" customWidth="1"/>
    <col min="10767" max="10768" width="1.75" style="1" customWidth="1"/>
    <col min="10769" max="11009" width="8.875" style="1"/>
    <col min="11010" max="11010" width="1.75" style="1" customWidth="1"/>
    <col min="11011" max="11012" width="8.625" style="1" customWidth="1"/>
    <col min="11013" max="11014" width="12.75" style="1" customWidth="1"/>
    <col min="11015" max="11015" width="7.75" style="1" customWidth="1"/>
    <col min="11016" max="11016" width="6.5" style="1" bestFit="1" customWidth="1"/>
    <col min="11017" max="11017" width="9.75" style="1" bestFit="1" customWidth="1"/>
    <col min="11018" max="11018" width="12.75" style="1" customWidth="1"/>
    <col min="11019" max="11019" width="7.75" style="1" customWidth="1"/>
    <col min="11020" max="11021" width="14.625" style="1" customWidth="1"/>
    <col min="11022" max="11022" width="16.625" style="1" customWidth="1"/>
    <col min="11023" max="11024" width="1.75" style="1" customWidth="1"/>
    <col min="11025" max="11265" width="8.875" style="1"/>
    <col min="11266" max="11266" width="1.75" style="1" customWidth="1"/>
    <col min="11267" max="11268" width="8.625" style="1" customWidth="1"/>
    <col min="11269" max="11270" width="12.75" style="1" customWidth="1"/>
    <col min="11271" max="11271" width="7.75" style="1" customWidth="1"/>
    <col min="11272" max="11272" width="6.5" style="1" bestFit="1" customWidth="1"/>
    <col min="11273" max="11273" width="9.75" style="1" bestFit="1" customWidth="1"/>
    <col min="11274" max="11274" width="12.75" style="1" customWidth="1"/>
    <col min="11275" max="11275" width="7.75" style="1" customWidth="1"/>
    <col min="11276" max="11277" width="14.625" style="1" customWidth="1"/>
    <col min="11278" max="11278" width="16.625" style="1" customWidth="1"/>
    <col min="11279" max="11280" width="1.75" style="1" customWidth="1"/>
    <col min="11281" max="11521" width="8.875" style="1"/>
    <col min="11522" max="11522" width="1.75" style="1" customWidth="1"/>
    <col min="11523" max="11524" width="8.625" style="1" customWidth="1"/>
    <col min="11525" max="11526" width="12.75" style="1" customWidth="1"/>
    <col min="11527" max="11527" width="7.75" style="1" customWidth="1"/>
    <col min="11528" max="11528" width="6.5" style="1" bestFit="1" customWidth="1"/>
    <col min="11529" max="11529" width="9.75" style="1" bestFit="1" customWidth="1"/>
    <col min="11530" max="11530" width="12.75" style="1" customWidth="1"/>
    <col min="11531" max="11531" width="7.75" style="1" customWidth="1"/>
    <col min="11532" max="11533" width="14.625" style="1" customWidth="1"/>
    <col min="11534" max="11534" width="16.625" style="1" customWidth="1"/>
    <col min="11535" max="11536" width="1.75" style="1" customWidth="1"/>
    <col min="11537" max="11777" width="8.875" style="1"/>
    <col min="11778" max="11778" width="1.75" style="1" customWidth="1"/>
    <col min="11779" max="11780" width="8.625" style="1" customWidth="1"/>
    <col min="11781" max="11782" width="12.75" style="1" customWidth="1"/>
    <col min="11783" max="11783" width="7.75" style="1" customWidth="1"/>
    <col min="11784" max="11784" width="6.5" style="1" bestFit="1" customWidth="1"/>
    <col min="11785" max="11785" width="9.75" style="1" bestFit="1" customWidth="1"/>
    <col min="11786" max="11786" width="12.75" style="1" customWidth="1"/>
    <col min="11787" max="11787" width="7.75" style="1" customWidth="1"/>
    <col min="11788" max="11789" width="14.625" style="1" customWidth="1"/>
    <col min="11790" max="11790" width="16.625" style="1" customWidth="1"/>
    <col min="11791" max="11792" width="1.75" style="1" customWidth="1"/>
    <col min="11793" max="12033" width="8.875" style="1"/>
    <col min="12034" max="12034" width="1.75" style="1" customWidth="1"/>
    <col min="12035" max="12036" width="8.625" style="1" customWidth="1"/>
    <col min="12037" max="12038" width="12.75" style="1" customWidth="1"/>
    <col min="12039" max="12039" width="7.75" style="1" customWidth="1"/>
    <col min="12040" max="12040" width="6.5" style="1" bestFit="1" customWidth="1"/>
    <col min="12041" max="12041" width="9.75" style="1" bestFit="1" customWidth="1"/>
    <col min="12042" max="12042" width="12.75" style="1" customWidth="1"/>
    <col min="12043" max="12043" width="7.75" style="1" customWidth="1"/>
    <col min="12044" max="12045" width="14.625" style="1" customWidth="1"/>
    <col min="12046" max="12046" width="16.625" style="1" customWidth="1"/>
    <col min="12047" max="12048" width="1.75" style="1" customWidth="1"/>
    <col min="12049" max="12289" width="8.875" style="1"/>
    <col min="12290" max="12290" width="1.75" style="1" customWidth="1"/>
    <col min="12291" max="12292" width="8.625" style="1" customWidth="1"/>
    <col min="12293" max="12294" width="12.75" style="1" customWidth="1"/>
    <col min="12295" max="12295" width="7.75" style="1" customWidth="1"/>
    <col min="12296" max="12296" width="6.5" style="1" bestFit="1" customWidth="1"/>
    <col min="12297" max="12297" width="9.75" style="1" bestFit="1" customWidth="1"/>
    <col min="12298" max="12298" width="12.75" style="1" customWidth="1"/>
    <col min="12299" max="12299" width="7.75" style="1" customWidth="1"/>
    <col min="12300" max="12301" width="14.625" style="1" customWidth="1"/>
    <col min="12302" max="12302" width="16.625" style="1" customWidth="1"/>
    <col min="12303" max="12304" width="1.75" style="1" customWidth="1"/>
    <col min="12305" max="12545" width="8.875" style="1"/>
    <col min="12546" max="12546" width="1.75" style="1" customWidth="1"/>
    <col min="12547" max="12548" width="8.625" style="1" customWidth="1"/>
    <col min="12549" max="12550" width="12.75" style="1" customWidth="1"/>
    <col min="12551" max="12551" width="7.75" style="1" customWidth="1"/>
    <col min="12552" max="12552" width="6.5" style="1" bestFit="1" customWidth="1"/>
    <col min="12553" max="12553" width="9.75" style="1" bestFit="1" customWidth="1"/>
    <col min="12554" max="12554" width="12.75" style="1" customWidth="1"/>
    <col min="12555" max="12555" width="7.75" style="1" customWidth="1"/>
    <col min="12556" max="12557" width="14.625" style="1" customWidth="1"/>
    <col min="12558" max="12558" width="16.625" style="1" customWidth="1"/>
    <col min="12559" max="12560" width="1.75" style="1" customWidth="1"/>
    <col min="12561" max="12801" width="8.875" style="1"/>
    <col min="12802" max="12802" width="1.75" style="1" customWidth="1"/>
    <col min="12803" max="12804" width="8.625" style="1" customWidth="1"/>
    <col min="12805" max="12806" width="12.75" style="1" customWidth="1"/>
    <col min="12807" max="12807" width="7.75" style="1" customWidth="1"/>
    <col min="12808" max="12808" width="6.5" style="1" bestFit="1" customWidth="1"/>
    <col min="12809" max="12809" width="9.75" style="1" bestFit="1" customWidth="1"/>
    <col min="12810" max="12810" width="12.75" style="1" customWidth="1"/>
    <col min="12811" max="12811" width="7.75" style="1" customWidth="1"/>
    <col min="12812" max="12813" width="14.625" style="1" customWidth="1"/>
    <col min="12814" max="12814" width="16.625" style="1" customWidth="1"/>
    <col min="12815" max="12816" width="1.75" style="1" customWidth="1"/>
    <col min="12817" max="13057" width="8.875" style="1"/>
    <col min="13058" max="13058" width="1.75" style="1" customWidth="1"/>
    <col min="13059" max="13060" width="8.625" style="1" customWidth="1"/>
    <col min="13061" max="13062" width="12.75" style="1" customWidth="1"/>
    <col min="13063" max="13063" width="7.75" style="1" customWidth="1"/>
    <col min="13064" max="13064" width="6.5" style="1" bestFit="1" customWidth="1"/>
    <col min="13065" max="13065" width="9.75" style="1" bestFit="1" customWidth="1"/>
    <col min="13066" max="13066" width="12.75" style="1" customWidth="1"/>
    <col min="13067" max="13067" width="7.75" style="1" customWidth="1"/>
    <col min="13068" max="13069" width="14.625" style="1" customWidth="1"/>
    <col min="13070" max="13070" width="16.625" style="1" customWidth="1"/>
    <col min="13071" max="13072" width="1.75" style="1" customWidth="1"/>
    <col min="13073" max="13313" width="8.875" style="1"/>
    <col min="13314" max="13314" width="1.75" style="1" customWidth="1"/>
    <col min="13315" max="13316" width="8.625" style="1" customWidth="1"/>
    <col min="13317" max="13318" width="12.75" style="1" customWidth="1"/>
    <col min="13319" max="13319" width="7.75" style="1" customWidth="1"/>
    <col min="13320" max="13320" width="6.5" style="1" bestFit="1" customWidth="1"/>
    <col min="13321" max="13321" width="9.75" style="1" bestFit="1" customWidth="1"/>
    <col min="13322" max="13322" width="12.75" style="1" customWidth="1"/>
    <col min="13323" max="13323" width="7.75" style="1" customWidth="1"/>
    <col min="13324" max="13325" width="14.625" style="1" customWidth="1"/>
    <col min="13326" max="13326" width="16.625" style="1" customWidth="1"/>
    <col min="13327" max="13328" width="1.75" style="1" customWidth="1"/>
    <col min="13329" max="13569" width="8.875" style="1"/>
    <col min="13570" max="13570" width="1.75" style="1" customWidth="1"/>
    <col min="13571" max="13572" width="8.625" style="1" customWidth="1"/>
    <col min="13573" max="13574" width="12.75" style="1" customWidth="1"/>
    <col min="13575" max="13575" width="7.75" style="1" customWidth="1"/>
    <col min="13576" max="13576" width="6.5" style="1" bestFit="1" customWidth="1"/>
    <col min="13577" max="13577" width="9.75" style="1" bestFit="1" customWidth="1"/>
    <col min="13578" max="13578" width="12.75" style="1" customWidth="1"/>
    <col min="13579" max="13579" width="7.75" style="1" customWidth="1"/>
    <col min="13580" max="13581" width="14.625" style="1" customWidth="1"/>
    <col min="13582" max="13582" width="16.625" style="1" customWidth="1"/>
    <col min="13583" max="13584" width="1.75" style="1" customWidth="1"/>
    <col min="13585" max="13825" width="8.875" style="1"/>
    <col min="13826" max="13826" width="1.75" style="1" customWidth="1"/>
    <col min="13827" max="13828" width="8.625" style="1" customWidth="1"/>
    <col min="13829" max="13830" width="12.75" style="1" customWidth="1"/>
    <col min="13831" max="13831" width="7.75" style="1" customWidth="1"/>
    <col min="13832" max="13832" width="6.5" style="1" bestFit="1" customWidth="1"/>
    <col min="13833" max="13833" width="9.75" style="1" bestFit="1" customWidth="1"/>
    <col min="13834" max="13834" width="12.75" style="1" customWidth="1"/>
    <col min="13835" max="13835" width="7.75" style="1" customWidth="1"/>
    <col min="13836" max="13837" width="14.625" style="1" customWidth="1"/>
    <col min="13838" max="13838" width="16.625" style="1" customWidth="1"/>
    <col min="13839" max="13840" width="1.75" style="1" customWidth="1"/>
    <col min="13841" max="14081" width="8.875" style="1"/>
    <col min="14082" max="14082" width="1.75" style="1" customWidth="1"/>
    <col min="14083" max="14084" width="8.625" style="1" customWidth="1"/>
    <col min="14085" max="14086" width="12.75" style="1" customWidth="1"/>
    <col min="14087" max="14087" width="7.75" style="1" customWidth="1"/>
    <col min="14088" max="14088" width="6.5" style="1" bestFit="1" customWidth="1"/>
    <col min="14089" max="14089" width="9.75" style="1" bestFit="1" customWidth="1"/>
    <col min="14090" max="14090" width="12.75" style="1" customWidth="1"/>
    <col min="14091" max="14091" width="7.75" style="1" customWidth="1"/>
    <col min="14092" max="14093" width="14.625" style="1" customWidth="1"/>
    <col min="14094" max="14094" width="16.625" style="1" customWidth="1"/>
    <col min="14095" max="14096" width="1.75" style="1" customWidth="1"/>
    <col min="14097" max="14337" width="8.875" style="1"/>
    <col min="14338" max="14338" width="1.75" style="1" customWidth="1"/>
    <col min="14339" max="14340" width="8.625" style="1" customWidth="1"/>
    <col min="14341" max="14342" width="12.75" style="1" customWidth="1"/>
    <col min="14343" max="14343" width="7.75" style="1" customWidth="1"/>
    <col min="14344" max="14344" width="6.5" style="1" bestFit="1" customWidth="1"/>
    <col min="14345" max="14345" width="9.75" style="1" bestFit="1" customWidth="1"/>
    <col min="14346" max="14346" width="12.75" style="1" customWidth="1"/>
    <col min="14347" max="14347" width="7.75" style="1" customWidth="1"/>
    <col min="14348" max="14349" width="14.625" style="1" customWidth="1"/>
    <col min="14350" max="14350" width="16.625" style="1" customWidth="1"/>
    <col min="14351" max="14352" width="1.75" style="1" customWidth="1"/>
    <col min="14353" max="14593" width="8.875" style="1"/>
    <col min="14594" max="14594" width="1.75" style="1" customWidth="1"/>
    <col min="14595" max="14596" width="8.625" style="1" customWidth="1"/>
    <col min="14597" max="14598" width="12.75" style="1" customWidth="1"/>
    <col min="14599" max="14599" width="7.75" style="1" customWidth="1"/>
    <col min="14600" max="14600" width="6.5" style="1" bestFit="1" customWidth="1"/>
    <col min="14601" max="14601" width="9.75" style="1" bestFit="1" customWidth="1"/>
    <col min="14602" max="14602" width="12.75" style="1" customWidth="1"/>
    <col min="14603" max="14603" width="7.75" style="1" customWidth="1"/>
    <col min="14604" max="14605" width="14.625" style="1" customWidth="1"/>
    <col min="14606" max="14606" width="16.625" style="1" customWidth="1"/>
    <col min="14607" max="14608" width="1.75" style="1" customWidth="1"/>
    <col min="14609" max="14849" width="8.875" style="1"/>
    <col min="14850" max="14850" width="1.75" style="1" customWidth="1"/>
    <col min="14851" max="14852" width="8.625" style="1" customWidth="1"/>
    <col min="14853" max="14854" width="12.75" style="1" customWidth="1"/>
    <col min="14855" max="14855" width="7.75" style="1" customWidth="1"/>
    <col min="14856" max="14856" width="6.5" style="1" bestFit="1" customWidth="1"/>
    <col min="14857" max="14857" width="9.75" style="1" bestFit="1" customWidth="1"/>
    <col min="14858" max="14858" width="12.75" style="1" customWidth="1"/>
    <col min="14859" max="14859" width="7.75" style="1" customWidth="1"/>
    <col min="14860" max="14861" width="14.625" style="1" customWidth="1"/>
    <col min="14862" max="14862" width="16.625" style="1" customWidth="1"/>
    <col min="14863" max="14864" width="1.75" style="1" customWidth="1"/>
    <col min="14865" max="15105" width="8.875" style="1"/>
    <col min="15106" max="15106" width="1.75" style="1" customWidth="1"/>
    <col min="15107" max="15108" width="8.625" style="1" customWidth="1"/>
    <col min="15109" max="15110" width="12.75" style="1" customWidth="1"/>
    <col min="15111" max="15111" width="7.75" style="1" customWidth="1"/>
    <col min="15112" max="15112" width="6.5" style="1" bestFit="1" customWidth="1"/>
    <col min="15113" max="15113" width="9.75" style="1" bestFit="1" customWidth="1"/>
    <col min="15114" max="15114" width="12.75" style="1" customWidth="1"/>
    <col min="15115" max="15115" width="7.75" style="1" customWidth="1"/>
    <col min="15116" max="15117" width="14.625" style="1" customWidth="1"/>
    <col min="15118" max="15118" width="16.625" style="1" customWidth="1"/>
    <col min="15119" max="15120" width="1.75" style="1" customWidth="1"/>
    <col min="15121" max="15361" width="8.875" style="1"/>
    <col min="15362" max="15362" width="1.75" style="1" customWidth="1"/>
    <col min="15363" max="15364" width="8.625" style="1" customWidth="1"/>
    <col min="15365" max="15366" width="12.75" style="1" customWidth="1"/>
    <col min="15367" max="15367" width="7.75" style="1" customWidth="1"/>
    <col min="15368" max="15368" width="6.5" style="1" bestFit="1" customWidth="1"/>
    <col min="15369" max="15369" width="9.75" style="1" bestFit="1" customWidth="1"/>
    <col min="15370" max="15370" width="12.75" style="1" customWidth="1"/>
    <col min="15371" max="15371" width="7.75" style="1" customWidth="1"/>
    <col min="15372" max="15373" width="14.625" style="1" customWidth="1"/>
    <col min="15374" max="15374" width="16.625" style="1" customWidth="1"/>
    <col min="15375" max="15376" width="1.75" style="1" customWidth="1"/>
    <col min="15377" max="15617" width="8.875" style="1"/>
    <col min="15618" max="15618" width="1.75" style="1" customWidth="1"/>
    <col min="15619" max="15620" width="8.625" style="1" customWidth="1"/>
    <col min="15621" max="15622" width="12.75" style="1" customWidth="1"/>
    <col min="15623" max="15623" width="7.75" style="1" customWidth="1"/>
    <col min="15624" max="15624" width="6.5" style="1" bestFit="1" customWidth="1"/>
    <col min="15625" max="15625" width="9.75" style="1" bestFit="1" customWidth="1"/>
    <col min="15626" max="15626" width="12.75" style="1" customWidth="1"/>
    <col min="15627" max="15627" width="7.75" style="1" customWidth="1"/>
    <col min="15628" max="15629" width="14.625" style="1" customWidth="1"/>
    <col min="15630" max="15630" width="16.625" style="1" customWidth="1"/>
    <col min="15631" max="15632" width="1.75" style="1" customWidth="1"/>
    <col min="15633" max="15873" width="8.875" style="1"/>
    <col min="15874" max="15874" width="1.75" style="1" customWidth="1"/>
    <col min="15875" max="15876" width="8.625" style="1" customWidth="1"/>
    <col min="15877" max="15878" width="12.75" style="1" customWidth="1"/>
    <col min="15879" max="15879" width="7.75" style="1" customWidth="1"/>
    <col min="15880" max="15880" width="6.5" style="1" bestFit="1" customWidth="1"/>
    <col min="15881" max="15881" width="9.75" style="1" bestFit="1" customWidth="1"/>
    <col min="15882" max="15882" width="12.75" style="1" customWidth="1"/>
    <col min="15883" max="15883" width="7.75" style="1" customWidth="1"/>
    <col min="15884" max="15885" width="14.625" style="1" customWidth="1"/>
    <col min="15886" max="15886" width="16.625" style="1" customWidth="1"/>
    <col min="15887" max="15888" width="1.75" style="1" customWidth="1"/>
    <col min="15889" max="16129" width="8.875" style="1"/>
    <col min="16130" max="16130" width="1.75" style="1" customWidth="1"/>
    <col min="16131" max="16132" width="8.625" style="1" customWidth="1"/>
    <col min="16133" max="16134" width="12.75" style="1" customWidth="1"/>
    <col min="16135" max="16135" width="7.75" style="1" customWidth="1"/>
    <col min="16136" max="16136" width="6.5" style="1" bestFit="1" customWidth="1"/>
    <col min="16137" max="16137" width="9.75" style="1" bestFit="1" customWidth="1"/>
    <col min="16138" max="16138" width="12.75" style="1" customWidth="1"/>
    <col min="16139" max="16139" width="7.75" style="1" customWidth="1"/>
    <col min="16140" max="16141" width="14.625" style="1" customWidth="1"/>
    <col min="16142" max="16142" width="16.625" style="1" customWidth="1"/>
    <col min="16143" max="16144" width="1.75" style="1" customWidth="1"/>
    <col min="16145" max="16384" width="8.875" style="1"/>
  </cols>
  <sheetData>
    <row r="1" spans="2:14" ht="4.9000000000000004" customHeight="1"/>
    <row r="2" spans="2:14" ht="15" customHeight="1">
      <c r="B2" s="59" t="s">
        <v>29</v>
      </c>
      <c r="C2" s="53"/>
      <c r="D2" s="53"/>
      <c r="E2" s="212" t="s">
        <v>60</v>
      </c>
      <c r="F2" s="58"/>
      <c r="G2" s="42"/>
      <c r="H2" s="57" t="s">
        <v>27</v>
      </c>
      <c r="I2" s="57" t="s">
        <v>59</v>
      </c>
      <c r="J2" s="207" t="s">
        <v>58</v>
      </c>
      <c r="K2" s="55"/>
      <c r="L2" s="54" t="s">
        <v>57</v>
      </c>
      <c r="M2" s="53"/>
      <c r="N2" s="52"/>
    </row>
    <row r="3" spans="2:14" ht="15" customHeight="1">
      <c r="B3" s="50"/>
      <c r="C3" s="2"/>
      <c r="D3" s="2"/>
      <c r="E3" s="213" t="s">
        <v>23</v>
      </c>
      <c r="F3" s="51" t="s">
        <v>56</v>
      </c>
      <c r="G3" s="51" t="s">
        <v>55</v>
      </c>
      <c r="H3" s="47" t="s">
        <v>55</v>
      </c>
      <c r="I3" s="48" t="s">
        <v>20</v>
      </c>
      <c r="J3" s="208" t="s">
        <v>19</v>
      </c>
      <c r="K3" s="51" t="s">
        <v>54</v>
      </c>
      <c r="L3" s="46"/>
      <c r="M3" s="45"/>
      <c r="N3" s="44" t="s">
        <v>53</v>
      </c>
    </row>
    <row r="4" spans="2:14" s="2" customFormat="1" ht="15" customHeight="1">
      <c r="B4" s="50"/>
      <c r="E4" s="214" t="s">
        <v>13</v>
      </c>
      <c r="F4" s="48" t="s">
        <v>13</v>
      </c>
      <c r="G4" s="47" t="s">
        <v>16</v>
      </c>
      <c r="H4" s="48" t="s">
        <v>15</v>
      </c>
      <c r="I4" s="48" t="s">
        <v>14</v>
      </c>
      <c r="J4" s="209" t="s">
        <v>13</v>
      </c>
      <c r="K4" s="47" t="s">
        <v>12</v>
      </c>
      <c r="L4" s="46"/>
      <c r="M4" s="45"/>
      <c r="N4" s="68"/>
    </row>
    <row r="5" spans="2:14" ht="21.6" customHeight="1">
      <c r="B5" s="43"/>
      <c r="C5" s="69" t="str">
        <f>'C0401-3'!C5</f>
        <v>下　市　田　 1</v>
      </c>
      <c r="D5" s="58"/>
      <c r="E5" s="204">
        <f>'C0401-3'!E5</f>
        <v>36465</v>
      </c>
      <c r="F5" s="67">
        <v>11302.46</v>
      </c>
      <c r="G5" s="66">
        <f t="shared" ref="G5:G22" si="0">F5/E5*100</f>
        <v>30.995365418894828</v>
      </c>
      <c r="H5" s="40">
        <v>31.480024390243898</v>
      </c>
      <c r="I5" s="215">
        <f t="shared" ref="I5:I22" si="1">G5-H5</f>
        <v>-0.4846589713490701</v>
      </c>
      <c r="J5" s="204">
        <f>'C0401-3'!J5</f>
        <v>124000</v>
      </c>
      <c r="K5" s="66">
        <f t="shared" ref="K5:K22" si="2">F5/J5*100</f>
        <v>9.1148870967741935</v>
      </c>
      <c r="L5" s="251" t="s">
        <v>70</v>
      </c>
      <c r="M5" s="252"/>
      <c r="N5" s="253"/>
    </row>
    <row r="6" spans="2:14" ht="21.6" customHeight="1">
      <c r="B6" s="32"/>
      <c r="C6" s="70" t="str">
        <f>'C0401-3'!C6</f>
        <v>下　市　田　 2</v>
      </c>
      <c r="D6" s="31"/>
      <c r="E6" s="30">
        <f>'C0401-3'!E6</f>
        <v>7078</v>
      </c>
      <c r="F6" s="64">
        <v>3207.9599999999996</v>
      </c>
      <c r="G6" s="17">
        <f t="shared" si="0"/>
        <v>45.322972591127431</v>
      </c>
      <c r="H6" s="26">
        <v>33.596399999999996</v>
      </c>
      <c r="I6" s="216">
        <f t="shared" si="1"/>
        <v>11.726572591127436</v>
      </c>
      <c r="J6" s="30">
        <f>'C0401-3'!J6</f>
        <v>13000</v>
      </c>
      <c r="K6" s="17">
        <f t="shared" si="2"/>
        <v>24.676615384615381</v>
      </c>
      <c r="L6" s="260" t="s">
        <v>69</v>
      </c>
      <c r="M6" s="262"/>
      <c r="N6" s="263"/>
    </row>
    <row r="7" spans="2:14" ht="21.6" customHeight="1">
      <c r="B7" s="32"/>
      <c r="C7" s="70" t="str">
        <f>'C0401-3'!C7</f>
        <v>下　市　田　 3</v>
      </c>
      <c r="D7" s="31"/>
      <c r="E7" s="30">
        <f>'C0401-3'!E7</f>
        <v>18255</v>
      </c>
      <c r="F7" s="64">
        <v>5842.2200000000012</v>
      </c>
      <c r="G7" s="17">
        <f t="shared" si="0"/>
        <v>32.00339632977267</v>
      </c>
      <c r="H7" s="26">
        <v>33.280388888888893</v>
      </c>
      <c r="I7" s="216">
        <f t="shared" si="1"/>
        <v>-1.2769925591162234</v>
      </c>
      <c r="J7" s="30">
        <f>'C0401-3'!J7</f>
        <v>42000</v>
      </c>
      <c r="K7" s="17">
        <f t="shared" si="2"/>
        <v>13.910047619047623</v>
      </c>
      <c r="L7" s="260" t="s">
        <v>68</v>
      </c>
      <c r="M7" s="262"/>
      <c r="N7" s="263"/>
    </row>
    <row r="8" spans="2:14" ht="21.6" customHeight="1">
      <c r="B8" s="34"/>
      <c r="C8" s="71" t="str">
        <f>'C0401-3'!C8</f>
        <v>下　市　田 　4</v>
      </c>
      <c r="D8" s="33"/>
      <c r="E8" s="30">
        <f>'C0401-3'!E8</f>
        <v>51016</v>
      </c>
      <c r="F8" s="64">
        <v>21782.91</v>
      </c>
      <c r="G8" s="17">
        <f t="shared" si="0"/>
        <v>42.698192723851342</v>
      </c>
      <c r="H8" s="20">
        <v>62.69858928571427</v>
      </c>
      <c r="I8" s="217">
        <f t="shared" si="1"/>
        <v>-20.000396561862928</v>
      </c>
      <c r="J8" s="30">
        <f>'C0401-3'!J8</f>
        <v>62000</v>
      </c>
      <c r="K8" s="17">
        <f t="shared" si="2"/>
        <v>35.133725806451608</v>
      </c>
      <c r="L8" s="260" t="s">
        <v>67</v>
      </c>
      <c r="M8" s="237"/>
      <c r="N8" s="238"/>
    </row>
    <row r="9" spans="2:14" s="2" customFormat="1" ht="21.6" customHeight="1">
      <c r="B9" s="34"/>
      <c r="C9" s="71" t="str">
        <f>'C0401-3'!C9</f>
        <v>下　市　田　 5</v>
      </c>
      <c r="D9" s="33"/>
      <c r="E9" s="30">
        <f>'C0401-3'!E9</f>
        <v>96334</v>
      </c>
      <c r="F9" s="64">
        <v>37886.270000000004</v>
      </c>
      <c r="G9" s="17">
        <f t="shared" si="0"/>
        <v>39.32803579213985</v>
      </c>
      <c r="H9" s="20">
        <v>30.231384615384616</v>
      </c>
      <c r="I9" s="217">
        <f t="shared" si="1"/>
        <v>9.096651176755234</v>
      </c>
      <c r="J9" s="30">
        <f>'C0401-3'!J9</f>
        <v>229000</v>
      </c>
      <c r="K9" s="17">
        <f t="shared" si="2"/>
        <v>16.544222707423582</v>
      </c>
      <c r="L9" s="260" t="s">
        <v>66</v>
      </c>
      <c r="M9" s="237"/>
      <c r="N9" s="238"/>
    </row>
    <row r="10" spans="2:14" s="2" customFormat="1" ht="21.6" customHeight="1">
      <c r="B10" s="34"/>
      <c r="C10" s="71" t="str">
        <f>'C0401-3'!C10</f>
        <v>下　市　田　 6</v>
      </c>
      <c r="D10" s="33"/>
      <c r="E10" s="30">
        <f>'C0401-3'!E10</f>
        <v>11774</v>
      </c>
      <c r="F10" s="64">
        <v>4432.5</v>
      </c>
      <c r="G10" s="17">
        <f t="shared" si="0"/>
        <v>37.646509257686425</v>
      </c>
      <c r="H10" s="20">
        <v>15.240210526315789</v>
      </c>
      <c r="I10" s="217">
        <f t="shared" si="1"/>
        <v>22.406298731370637</v>
      </c>
      <c r="J10" s="30">
        <f>'C0401-3'!J10</f>
        <v>44000</v>
      </c>
      <c r="K10" s="17">
        <f t="shared" si="2"/>
        <v>10.073863636363637</v>
      </c>
      <c r="L10" s="260" t="s">
        <v>48</v>
      </c>
      <c r="M10" s="237"/>
      <c r="N10" s="238"/>
    </row>
    <row r="11" spans="2:14" s="2" customFormat="1" ht="21.6" customHeight="1">
      <c r="B11" s="34"/>
      <c r="C11" s="71" t="str">
        <f>'C0401-3'!C11</f>
        <v>下　市　田　 7</v>
      </c>
      <c r="D11" s="33"/>
      <c r="E11" s="30">
        <f>'C0401-3'!E11</f>
        <v>17650</v>
      </c>
      <c r="F11" s="64">
        <v>6479.6400000000012</v>
      </c>
      <c r="G11" s="17">
        <f t="shared" si="0"/>
        <v>36.711841359773381</v>
      </c>
      <c r="H11" s="20">
        <v>33.894789473684213</v>
      </c>
      <c r="I11" s="217">
        <f t="shared" si="1"/>
        <v>2.8170518860891676</v>
      </c>
      <c r="J11" s="30">
        <f>'C0401-3'!J11</f>
        <v>78000</v>
      </c>
      <c r="K11" s="17">
        <f t="shared" si="2"/>
        <v>8.3072307692307703</v>
      </c>
      <c r="L11" s="260" t="s">
        <v>66</v>
      </c>
      <c r="M11" s="237"/>
      <c r="N11" s="238"/>
    </row>
    <row r="12" spans="2:14" s="2" customFormat="1" ht="21.6" customHeight="1">
      <c r="B12" s="32"/>
      <c r="C12" s="70" t="str">
        <f>'C0401-3'!C12</f>
        <v>下　市　田　 8</v>
      </c>
      <c r="D12" s="33"/>
      <c r="E12" s="30">
        <f>'C0401-3'!E12</f>
        <v>10540</v>
      </c>
      <c r="F12" s="64">
        <v>4661.01</v>
      </c>
      <c r="G12" s="35">
        <f t="shared" si="0"/>
        <v>44.222106261859587</v>
      </c>
      <c r="H12" s="20">
        <v>31.953266666666668</v>
      </c>
      <c r="I12" s="217">
        <f t="shared" si="1"/>
        <v>12.268839595192919</v>
      </c>
      <c r="J12" s="30">
        <f>'C0401-3'!J12</f>
        <v>55000</v>
      </c>
      <c r="K12" s="65">
        <f t="shared" si="2"/>
        <v>8.4745636363636372</v>
      </c>
      <c r="L12" s="260" t="s">
        <v>66</v>
      </c>
      <c r="M12" s="237"/>
      <c r="N12" s="238"/>
    </row>
    <row r="13" spans="2:14" s="2" customFormat="1" ht="21.6" customHeight="1">
      <c r="B13" s="32"/>
      <c r="C13" s="70" t="str">
        <f>'C0401-3'!C13</f>
        <v>下　市　田　 9</v>
      </c>
      <c r="D13" s="33"/>
      <c r="E13" s="30">
        <f>'C0401-3'!E13</f>
        <v>4238</v>
      </c>
      <c r="F13" s="64">
        <v>1011.32</v>
      </c>
      <c r="G13" s="17">
        <f t="shared" si="0"/>
        <v>23.863142991977348</v>
      </c>
      <c r="H13" s="20">
        <v>21.0654</v>
      </c>
      <c r="I13" s="217">
        <f t="shared" si="1"/>
        <v>2.7977429919773478</v>
      </c>
      <c r="J13" s="30">
        <f>'C0401-3'!J13</f>
        <v>7000</v>
      </c>
      <c r="K13" s="17">
        <f t="shared" si="2"/>
        <v>14.447428571428572</v>
      </c>
      <c r="L13" s="260" t="s">
        <v>65</v>
      </c>
      <c r="M13" s="237"/>
      <c r="N13" s="238"/>
    </row>
    <row r="14" spans="2:14" s="2" customFormat="1" ht="24.95" customHeight="1">
      <c r="B14" s="32"/>
      <c r="C14" s="70" t="str">
        <f>'C0401-3'!C14</f>
        <v>下　市　田  10</v>
      </c>
      <c r="D14" s="33"/>
      <c r="E14" s="30">
        <f>'C0401-3'!E14</f>
        <v>52931</v>
      </c>
      <c r="F14" s="64">
        <v>18467.44999999999</v>
      </c>
      <c r="G14" s="17">
        <f t="shared" si="0"/>
        <v>34.889667680565246</v>
      </c>
      <c r="H14" s="20">
        <v>40.377679999999991</v>
      </c>
      <c r="I14" s="217">
        <f t="shared" si="1"/>
        <v>-5.4880123194347448</v>
      </c>
      <c r="J14" s="30">
        <f>'C0401-3'!J14</f>
        <v>93000</v>
      </c>
      <c r="K14" s="17">
        <f t="shared" si="2"/>
        <v>19.857473118279557</v>
      </c>
      <c r="L14" s="261" t="s">
        <v>64</v>
      </c>
      <c r="M14" s="237"/>
      <c r="N14" s="238"/>
    </row>
    <row r="15" spans="2:14" s="2" customFormat="1" ht="21.6" customHeight="1">
      <c r="B15" s="32"/>
      <c r="C15" s="70" t="str">
        <f>'C0401-3'!C15</f>
        <v>下　市　田  11</v>
      </c>
      <c r="D15" s="33"/>
      <c r="E15" s="30">
        <f>'C0401-3'!E15</f>
        <v>35426</v>
      </c>
      <c r="F15" s="64">
        <v>12894.439999999997</v>
      </c>
      <c r="G15" s="17">
        <f t="shared" si="0"/>
        <v>36.398238581832544</v>
      </c>
      <c r="H15" s="20">
        <v>39.12932432432433</v>
      </c>
      <c r="I15" s="217">
        <f t="shared" si="1"/>
        <v>-2.7310857424917856</v>
      </c>
      <c r="J15" s="30">
        <f>'C0401-3'!J15</f>
        <v>80000</v>
      </c>
      <c r="K15" s="17">
        <f t="shared" si="2"/>
        <v>16.118049999999997</v>
      </c>
      <c r="L15" s="260" t="s">
        <v>48</v>
      </c>
      <c r="M15" s="237"/>
      <c r="N15" s="238"/>
    </row>
    <row r="16" spans="2:14" s="2" customFormat="1" ht="21.6" customHeight="1">
      <c r="B16" s="32"/>
      <c r="C16" s="70" t="str">
        <f>'C0401-3'!C16</f>
        <v>下  市  田  12</v>
      </c>
      <c r="D16" s="33"/>
      <c r="E16" s="30">
        <f>'C0401-3'!E16</f>
        <v>23579</v>
      </c>
      <c r="F16" s="64">
        <v>9119.6999999999989</v>
      </c>
      <c r="G16" s="35">
        <f t="shared" si="0"/>
        <v>38.677212774078626</v>
      </c>
      <c r="H16" s="20">
        <v>35.131851851851856</v>
      </c>
      <c r="I16" s="217">
        <f t="shared" si="1"/>
        <v>3.5453609222267701</v>
      </c>
      <c r="J16" s="30">
        <f>'C0401-3'!J16</f>
        <v>45000</v>
      </c>
      <c r="K16" s="17">
        <f t="shared" si="2"/>
        <v>20.265999999999998</v>
      </c>
      <c r="L16" s="260" t="s">
        <v>48</v>
      </c>
      <c r="M16" s="237"/>
      <c r="N16" s="238"/>
    </row>
    <row r="17" spans="2:14" s="2" customFormat="1" ht="21.6" customHeight="1">
      <c r="B17" s="32"/>
      <c r="C17" s="70" t="str">
        <f>'C0401-3'!C17</f>
        <v>下  市  田  13</v>
      </c>
      <c r="D17" s="31"/>
      <c r="E17" s="30">
        <f>'C0401-3'!E17</f>
        <v>23709</v>
      </c>
      <c r="F17" s="64">
        <v>10824.23</v>
      </c>
      <c r="G17" s="35">
        <f t="shared" si="0"/>
        <v>45.654519380825846</v>
      </c>
      <c r="H17" s="20">
        <v>44.170639999999985</v>
      </c>
      <c r="I17" s="217">
        <f t="shared" si="1"/>
        <v>1.4838793808258615</v>
      </c>
      <c r="J17" s="30">
        <f>'C0401-3'!J17</f>
        <v>34000</v>
      </c>
      <c r="K17" s="17">
        <f t="shared" si="2"/>
        <v>31.835970588235291</v>
      </c>
      <c r="L17" s="260" t="s">
        <v>63</v>
      </c>
      <c r="M17" s="237"/>
      <c r="N17" s="238"/>
    </row>
    <row r="18" spans="2:14" s="2" customFormat="1" ht="21.6" customHeight="1">
      <c r="B18" s="29"/>
      <c r="C18" s="31" t="str">
        <f>'C0401-3'!C18</f>
        <v>下  市  田  14</v>
      </c>
      <c r="D18" s="31"/>
      <c r="E18" s="30">
        <f>'C0401-3'!E18</f>
        <v>13791</v>
      </c>
      <c r="F18" s="64">
        <v>8870.5600000000013</v>
      </c>
      <c r="G18" s="35">
        <f t="shared" si="0"/>
        <v>64.321369008773843</v>
      </c>
      <c r="H18" s="20">
        <v>50.174299999999981</v>
      </c>
      <c r="I18" s="217">
        <f t="shared" si="1"/>
        <v>14.147069008773862</v>
      </c>
      <c r="J18" s="30">
        <f>'C0401-3'!J18</f>
        <v>23000</v>
      </c>
      <c r="K18" s="17">
        <f t="shared" si="2"/>
        <v>38.567652173913046</v>
      </c>
      <c r="L18" s="260" t="s">
        <v>63</v>
      </c>
      <c r="M18" s="237"/>
      <c r="N18" s="238"/>
    </row>
    <row r="19" spans="2:14" s="2" customFormat="1" ht="21.6" customHeight="1">
      <c r="B19" s="29"/>
      <c r="C19" s="31" t="str">
        <f>'C0401-3'!C19</f>
        <v>下  市  田  15</v>
      </c>
      <c r="D19" s="31"/>
      <c r="E19" s="30">
        <f>'C0401-3'!E19</f>
        <v>20252</v>
      </c>
      <c r="F19" s="64">
        <v>9387.380000000001</v>
      </c>
      <c r="G19" s="35">
        <f t="shared" si="0"/>
        <v>46.352854039107257</v>
      </c>
      <c r="H19" s="20">
        <v>63.225941176470592</v>
      </c>
      <c r="I19" s="217">
        <f t="shared" si="1"/>
        <v>-16.873087137363335</v>
      </c>
      <c r="J19" s="30">
        <f>'C0401-3'!J19</f>
        <v>38000</v>
      </c>
      <c r="K19" s="17">
        <f t="shared" si="2"/>
        <v>24.703631578947373</v>
      </c>
      <c r="L19" s="260" t="s">
        <v>63</v>
      </c>
      <c r="M19" s="237"/>
      <c r="N19" s="238"/>
    </row>
    <row r="20" spans="2:14" s="2" customFormat="1" ht="21.6" customHeight="1">
      <c r="B20" s="29"/>
      <c r="C20" s="31" t="str">
        <f>'C0401-3'!C20</f>
        <v>下  市  田  16</v>
      </c>
      <c r="D20" s="31"/>
      <c r="E20" s="30">
        <f>'C0401-3'!E20</f>
        <v>11532</v>
      </c>
      <c r="F20" s="64">
        <v>4579.08</v>
      </c>
      <c r="G20" s="35">
        <f t="shared" si="0"/>
        <v>39.707596253902182</v>
      </c>
      <c r="H20" s="20">
        <v>39.406083333333306</v>
      </c>
      <c r="I20" s="217">
        <f t="shared" si="1"/>
        <v>0.30151292056887513</v>
      </c>
      <c r="J20" s="30">
        <f>'C0401-3'!J20</f>
        <v>19000</v>
      </c>
      <c r="K20" s="17">
        <f t="shared" si="2"/>
        <v>24.100421052631578</v>
      </c>
      <c r="L20" s="236" t="s">
        <v>62</v>
      </c>
      <c r="M20" s="237"/>
      <c r="N20" s="238"/>
    </row>
    <row r="21" spans="2:14" s="2" customFormat="1" ht="21.6" customHeight="1">
      <c r="B21" s="29"/>
      <c r="C21" s="31" t="str">
        <f>'C0401-3'!C21</f>
        <v>下  市  田  17</v>
      </c>
      <c r="D21" s="31"/>
      <c r="E21" s="30">
        <f>'C0401-3'!E21</f>
        <v>55687</v>
      </c>
      <c r="F21" s="64">
        <v>20781.970000000005</v>
      </c>
      <c r="G21" s="35">
        <f t="shared" si="0"/>
        <v>37.319248657675949</v>
      </c>
      <c r="H21" s="20">
        <v>56.102679245283007</v>
      </c>
      <c r="I21" s="217">
        <f t="shared" si="1"/>
        <v>-18.783430587607057</v>
      </c>
      <c r="J21" s="30">
        <f>'C0401-3'!J21</f>
        <v>65000</v>
      </c>
      <c r="K21" s="17">
        <f t="shared" si="2"/>
        <v>31.972261538461545</v>
      </c>
      <c r="L21" s="236" t="s">
        <v>61</v>
      </c>
      <c r="M21" s="237"/>
      <c r="N21" s="238"/>
    </row>
    <row r="22" spans="2:14" ht="21.6" customHeight="1">
      <c r="B22" s="13"/>
      <c r="C22" s="12" t="str">
        <f>'C0401-3'!C22</f>
        <v>下  市  田  18</v>
      </c>
      <c r="D22" s="12"/>
      <c r="E22" s="205">
        <f>'C0401-3'!E22</f>
        <v>57985</v>
      </c>
      <c r="F22" s="62">
        <v>19810.73</v>
      </c>
      <c r="G22" s="10">
        <f t="shared" si="0"/>
        <v>34.165266879365355</v>
      </c>
      <c r="H22" s="10">
        <v>38.541117647058826</v>
      </c>
      <c r="I22" s="218">
        <f t="shared" si="1"/>
        <v>-4.3758507676934713</v>
      </c>
      <c r="J22" s="205">
        <f>'C0401-3'!J22</f>
        <v>68000</v>
      </c>
      <c r="K22" s="10">
        <f t="shared" si="2"/>
        <v>29.133426470588237</v>
      </c>
      <c r="L22" s="239" t="s">
        <v>52</v>
      </c>
      <c r="M22" s="240"/>
      <c r="N22" s="241"/>
    </row>
    <row r="23" spans="2:14" ht="12">
      <c r="N23" s="3" t="s">
        <v>190</v>
      </c>
    </row>
    <row r="24" spans="2:14" ht="12">
      <c r="C24" s="1" t="s">
        <v>41</v>
      </c>
    </row>
    <row r="25" spans="2:14" ht="12">
      <c r="C25" s="1" t="s">
        <v>40</v>
      </c>
    </row>
    <row r="26" spans="2:14" ht="4.9000000000000004" customHeight="1"/>
    <row r="27" spans="2:14" ht="15" customHeight="1">
      <c r="B27" s="59" t="s">
        <v>29</v>
      </c>
      <c r="C27" s="53"/>
      <c r="D27" s="53"/>
      <c r="E27" s="212" t="s">
        <v>60</v>
      </c>
      <c r="F27" s="58"/>
      <c r="G27" s="42"/>
      <c r="H27" s="57" t="s">
        <v>27</v>
      </c>
      <c r="I27" s="57" t="s">
        <v>59</v>
      </c>
      <c r="J27" s="207" t="s">
        <v>58</v>
      </c>
      <c r="K27" s="55"/>
      <c r="L27" s="54" t="s">
        <v>57</v>
      </c>
      <c r="M27" s="53"/>
      <c r="N27" s="52"/>
    </row>
    <row r="28" spans="2:14" ht="15" customHeight="1">
      <c r="B28" s="50"/>
      <c r="C28" s="2"/>
      <c r="D28" s="2"/>
      <c r="E28" s="213" t="s">
        <v>23</v>
      </c>
      <c r="F28" s="51" t="s">
        <v>56</v>
      </c>
      <c r="G28" s="51" t="s">
        <v>55</v>
      </c>
      <c r="H28" s="47" t="s">
        <v>55</v>
      </c>
      <c r="I28" s="48" t="s">
        <v>20</v>
      </c>
      <c r="J28" s="208" t="s">
        <v>19</v>
      </c>
      <c r="K28" s="51" t="s">
        <v>54</v>
      </c>
      <c r="L28" s="46"/>
      <c r="M28" s="45"/>
      <c r="N28" s="44" t="s">
        <v>53</v>
      </c>
    </row>
    <row r="29" spans="2:14" s="2" customFormat="1" ht="15" customHeight="1">
      <c r="B29" s="50"/>
      <c r="E29" s="214" t="s">
        <v>13</v>
      </c>
      <c r="F29" s="48" t="s">
        <v>13</v>
      </c>
      <c r="G29" s="47" t="s">
        <v>16</v>
      </c>
      <c r="H29" s="48" t="s">
        <v>15</v>
      </c>
      <c r="I29" s="48" t="s">
        <v>14</v>
      </c>
      <c r="J29" s="209" t="s">
        <v>13</v>
      </c>
      <c r="K29" s="47" t="s">
        <v>12</v>
      </c>
      <c r="L29" s="46"/>
      <c r="M29" s="45"/>
      <c r="N29" s="68"/>
    </row>
    <row r="30" spans="2:14" ht="21.6" customHeight="1">
      <c r="B30" s="43"/>
      <c r="C30" s="69" t="str">
        <f>'C0401-3'!C29</f>
        <v>下  市  田  19</v>
      </c>
      <c r="D30" s="58"/>
      <c r="E30" s="38">
        <f>'C0401-3'!E29</f>
        <v>51890</v>
      </c>
      <c r="F30" s="67">
        <v>10649.48</v>
      </c>
      <c r="G30" s="66">
        <f t="shared" ref="G30:G44" si="3">F30/E30*100</f>
        <v>20.523183657737519</v>
      </c>
      <c r="H30" s="40">
        <v>22.622232142857143</v>
      </c>
      <c r="I30" s="215">
        <f t="shared" ref="I30:I44" si="4">G30-H30</f>
        <v>-2.0990484851196243</v>
      </c>
      <c r="J30" s="38">
        <f>'C0401-3'!J29</f>
        <v>67000</v>
      </c>
      <c r="K30" s="66">
        <f t="shared" ref="K30:K44" si="5">F30/J30*100</f>
        <v>15.894746268656714</v>
      </c>
      <c r="L30" s="242" t="s">
        <v>52</v>
      </c>
      <c r="M30" s="243"/>
      <c r="N30" s="244"/>
    </row>
    <row r="31" spans="2:14" ht="21.6" customHeight="1">
      <c r="B31" s="32"/>
      <c r="C31" s="70" t="str">
        <f>'C0401-3'!C30</f>
        <v>吉      田   1</v>
      </c>
      <c r="D31" s="31"/>
      <c r="E31" s="36">
        <f>'C0401-3'!E30</f>
        <v>18868</v>
      </c>
      <c r="F31" s="64">
        <v>9904.81</v>
      </c>
      <c r="G31" s="17">
        <f t="shared" si="3"/>
        <v>52.495283018867923</v>
      </c>
      <c r="H31" s="26">
        <v>54.326700000000002</v>
      </c>
      <c r="I31" s="216">
        <f t="shared" si="4"/>
        <v>-1.8314169811320795</v>
      </c>
      <c r="J31" s="36">
        <f>'C0401-3'!J30</f>
        <v>41000</v>
      </c>
      <c r="K31" s="17">
        <f t="shared" si="5"/>
        <v>24.158073170731704</v>
      </c>
      <c r="L31" s="256" t="s">
        <v>51</v>
      </c>
      <c r="M31" s="258"/>
      <c r="N31" s="259"/>
    </row>
    <row r="32" spans="2:14" ht="24.95" customHeight="1">
      <c r="B32" s="32"/>
      <c r="C32" s="70" t="str">
        <f>'C0401-3'!C31</f>
        <v>吉      田   2</v>
      </c>
      <c r="D32" s="31"/>
      <c r="E32" s="36">
        <f>'C0401-3'!E31</f>
        <v>55188</v>
      </c>
      <c r="F32" s="64">
        <v>21353.649999999998</v>
      </c>
      <c r="G32" s="17">
        <f t="shared" si="3"/>
        <v>38.69255997680655</v>
      </c>
      <c r="H32" s="26">
        <v>28.418393442622957</v>
      </c>
      <c r="I32" s="216">
        <f t="shared" si="4"/>
        <v>10.274166534183593</v>
      </c>
      <c r="J32" s="36">
        <f>'C0401-3'!J31</f>
        <v>140000</v>
      </c>
      <c r="K32" s="17">
        <f t="shared" si="5"/>
        <v>15.252607142857141</v>
      </c>
      <c r="L32" s="257" t="s">
        <v>50</v>
      </c>
      <c r="M32" s="258"/>
      <c r="N32" s="259"/>
    </row>
    <row r="33" spans="2:14" ht="21.6" customHeight="1">
      <c r="B33" s="34"/>
      <c r="C33" s="71" t="str">
        <f>'C0401-3'!C32</f>
        <v>吉      田   3</v>
      </c>
      <c r="D33" s="33"/>
      <c r="E33" s="30">
        <f>'C0401-3'!E32</f>
        <v>28625</v>
      </c>
      <c r="F33" s="64">
        <v>10471.270000000004</v>
      </c>
      <c r="G33" s="17">
        <f t="shared" si="3"/>
        <v>36.580855895196521</v>
      </c>
      <c r="H33" s="20">
        <v>40.230441176470585</v>
      </c>
      <c r="I33" s="217">
        <f t="shared" si="4"/>
        <v>-3.6495852812740637</v>
      </c>
      <c r="J33" s="30">
        <f>'C0401-3'!J32</f>
        <v>81000</v>
      </c>
      <c r="K33" s="17">
        <f t="shared" si="5"/>
        <v>12.9274938271605</v>
      </c>
      <c r="L33" s="256" t="s">
        <v>49</v>
      </c>
      <c r="M33" s="231"/>
      <c r="N33" s="232"/>
    </row>
    <row r="34" spans="2:14" s="2" customFormat="1" ht="21.6" customHeight="1">
      <c r="B34" s="34"/>
      <c r="C34" s="71" t="str">
        <f>'C0401-3'!C33</f>
        <v>吉      田　 4</v>
      </c>
      <c r="D34" s="33"/>
      <c r="E34" s="30">
        <f>'C0401-3'!E33</f>
        <v>11062</v>
      </c>
      <c r="F34" s="64">
        <v>3521.1299999999997</v>
      </c>
      <c r="G34" s="17">
        <f t="shared" si="3"/>
        <v>31.830862411860423</v>
      </c>
      <c r="H34" s="20">
        <v>38.653250000000007</v>
      </c>
      <c r="I34" s="217">
        <f t="shared" si="4"/>
        <v>-6.8223875881395841</v>
      </c>
      <c r="J34" s="30">
        <f>'C0401-3'!J33</f>
        <v>35000</v>
      </c>
      <c r="K34" s="17">
        <f t="shared" si="5"/>
        <v>10.060371428571429</v>
      </c>
      <c r="L34" s="256" t="s">
        <v>48</v>
      </c>
      <c r="M34" s="231"/>
      <c r="N34" s="232"/>
    </row>
    <row r="35" spans="2:14" s="2" customFormat="1" ht="21.6" customHeight="1">
      <c r="B35" s="34"/>
      <c r="C35" s="71" t="str">
        <f>'C0401-3'!C34</f>
        <v>吉   　 田　 5</v>
      </c>
      <c r="D35" s="33"/>
      <c r="E35" s="30">
        <f>'C0401-3'!E34</f>
        <v>83177</v>
      </c>
      <c r="F35" s="64">
        <v>26496.220000000005</v>
      </c>
      <c r="G35" s="17">
        <f t="shared" si="3"/>
        <v>31.85522440097624</v>
      </c>
      <c r="H35" s="20">
        <v>28.779643678160895</v>
      </c>
      <c r="I35" s="217">
        <f t="shared" si="4"/>
        <v>3.0755807228153458</v>
      </c>
      <c r="J35" s="30">
        <f>'C0401-3'!J34</f>
        <v>154000</v>
      </c>
      <c r="K35" s="17">
        <f t="shared" si="5"/>
        <v>17.205337662337666</v>
      </c>
      <c r="L35" s="256" t="s">
        <v>47</v>
      </c>
      <c r="M35" s="231"/>
      <c r="N35" s="232"/>
    </row>
    <row r="36" spans="2:14" s="2" customFormat="1" ht="21.6" customHeight="1">
      <c r="B36" s="34"/>
      <c r="C36" s="71" t="str">
        <f>'C0401-3'!C35</f>
        <v>吉   　 田　 6</v>
      </c>
      <c r="D36" s="33"/>
      <c r="E36" s="30">
        <f>'C0401-3'!E35</f>
        <v>17460</v>
      </c>
      <c r="F36" s="64">
        <v>6348.0000000000018</v>
      </c>
      <c r="G36" s="17">
        <f t="shared" si="3"/>
        <v>36.357388316151216</v>
      </c>
      <c r="H36" s="20">
        <v>47.888333333333335</v>
      </c>
      <c r="I36" s="217">
        <f t="shared" si="4"/>
        <v>-11.53094501718212</v>
      </c>
      <c r="J36" s="30">
        <f>'C0401-3'!J35</f>
        <v>22000</v>
      </c>
      <c r="K36" s="17">
        <f t="shared" si="5"/>
        <v>28.854545454545459</v>
      </c>
      <c r="L36" s="236" t="s">
        <v>46</v>
      </c>
      <c r="M36" s="254"/>
      <c r="N36" s="255"/>
    </row>
    <row r="37" spans="2:14" s="2" customFormat="1" ht="21.6" customHeight="1">
      <c r="B37" s="32"/>
      <c r="C37" s="70" t="str">
        <f>'C0401-3'!C36</f>
        <v>吉   　 田　 7</v>
      </c>
      <c r="D37" s="33"/>
      <c r="E37" s="30">
        <f>'C0401-3'!E36</f>
        <v>15088</v>
      </c>
      <c r="F37" s="64">
        <v>5787.2699999999995</v>
      </c>
      <c r="G37" s="35">
        <f t="shared" si="3"/>
        <v>38.35677359490986</v>
      </c>
      <c r="H37" s="20">
        <v>37.691133333333347</v>
      </c>
      <c r="I37" s="217">
        <f t="shared" si="4"/>
        <v>0.66564026157651313</v>
      </c>
      <c r="J37" s="30">
        <f>'C0401-3'!J36</f>
        <v>22000</v>
      </c>
      <c r="K37" s="65">
        <f t="shared" si="5"/>
        <v>26.305772727272725</v>
      </c>
      <c r="L37" s="236" t="s">
        <v>46</v>
      </c>
      <c r="M37" s="254"/>
      <c r="N37" s="255"/>
    </row>
    <row r="38" spans="2:14" s="2" customFormat="1" ht="21.6" customHeight="1">
      <c r="B38" s="32"/>
      <c r="C38" s="70" t="str">
        <f>'C0401-3'!C37</f>
        <v>吉   　 田　 8</v>
      </c>
      <c r="D38" s="33"/>
      <c r="E38" s="30">
        <f>'C0401-3'!E37</f>
        <v>4461</v>
      </c>
      <c r="F38" s="64">
        <v>2056.2600000000002</v>
      </c>
      <c r="G38" s="17">
        <f t="shared" si="3"/>
        <v>46.094149293880299</v>
      </c>
      <c r="H38" s="20">
        <v>82.277499999999975</v>
      </c>
      <c r="I38" s="217">
        <f t="shared" si="4"/>
        <v>-36.183350706119676</v>
      </c>
      <c r="J38" s="30">
        <f>'C0401-3'!J37</f>
        <v>6000</v>
      </c>
      <c r="K38" s="17">
        <f t="shared" si="5"/>
        <v>34.271000000000001</v>
      </c>
      <c r="L38" s="236" t="s">
        <v>46</v>
      </c>
      <c r="M38" s="254"/>
      <c r="N38" s="255"/>
    </row>
    <row r="39" spans="2:14" s="2" customFormat="1" ht="21.6" customHeight="1">
      <c r="B39" s="32"/>
      <c r="C39" s="70" t="str">
        <f>'C0401-3'!C38</f>
        <v>吉   　 田　 9</v>
      </c>
      <c r="D39" s="33"/>
      <c r="E39" s="30">
        <f>'C0401-3'!E38</f>
        <v>4337</v>
      </c>
      <c r="F39" s="64">
        <v>1971.0500000000002</v>
      </c>
      <c r="G39" s="17">
        <f t="shared" si="3"/>
        <v>45.447313811390366</v>
      </c>
      <c r="H39" s="20">
        <v>65.701666666666668</v>
      </c>
      <c r="I39" s="217">
        <f t="shared" si="4"/>
        <v>-20.254352855276302</v>
      </c>
      <c r="J39" s="30">
        <f>'C0401-3'!J38</f>
        <v>5000</v>
      </c>
      <c r="K39" s="17">
        <f t="shared" si="5"/>
        <v>39.421000000000006</v>
      </c>
      <c r="L39" s="236" t="s">
        <v>46</v>
      </c>
      <c r="M39" s="254"/>
      <c r="N39" s="255"/>
    </row>
    <row r="40" spans="2:14" s="2" customFormat="1" ht="21.6" customHeight="1">
      <c r="B40" s="32"/>
      <c r="C40" s="70" t="str">
        <f>'C0401-3'!C39</f>
        <v>吉   　 田　10</v>
      </c>
      <c r="D40" s="33"/>
      <c r="E40" s="30">
        <f>'C0401-3'!E39</f>
        <v>3445</v>
      </c>
      <c r="F40" s="64">
        <v>1769.89</v>
      </c>
      <c r="G40" s="17">
        <f t="shared" si="3"/>
        <v>51.375616835994201</v>
      </c>
      <c r="H40" s="20">
        <v>58.99633333333334</v>
      </c>
      <c r="I40" s="217">
        <f t="shared" si="4"/>
        <v>-7.6207164973391386</v>
      </c>
      <c r="J40" s="30">
        <f>'C0401-3'!J39</f>
        <v>4000</v>
      </c>
      <c r="K40" s="17">
        <f t="shared" si="5"/>
        <v>44.247250000000008</v>
      </c>
      <c r="L40" s="256" t="s">
        <v>45</v>
      </c>
      <c r="M40" s="231"/>
      <c r="N40" s="232"/>
    </row>
    <row r="41" spans="2:14" s="2" customFormat="1" ht="21.6" customHeight="1">
      <c r="B41" s="32"/>
      <c r="C41" s="70" t="str">
        <f>'C0401-3'!C40</f>
        <v>吉   　 田　11</v>
      </c>
      <c r="D41" s="33"/>
      <c r="E41" s="30">
        <f>'C0401-3'!E40</f>
        <v>45537</v>
      </c>
      <c r="F41" s="64">
        <v>11566.699999999995</v>
      </c>
      <c r="G41" s="35">
        <f t="shared" si="3"/>
        <v>25.400663196960704</v>
      </c>
      <c r="H41" s="20">
        <v>16.61477611940299</v>
      </c>
      <c r="I41" s="20">
        <f t="shared" si="4"/>
        <v>8.7858870775577138</v>
      </c>
      <c r="J41" s="30">
        <f>'C0401-3'!J40</f>
        <v>94000</v>
      </c>
      <c r="K41" s="17">
        <f t="shared" si="5"/>
        <v>12.304999999999994</v>
      </c>
      <c r="L41" s="256" t="s">
        <v>44</v>
      </c>
      <c r="M41" s="231"/>
      <c r="N41" s="232"/>
    </row>
    <row r="42" spans="2:14" s="2" customFormat="1" ht="21.6" customHeight="1">
      <c r="B42" s="32"/>
      <c r="C42" s="70" t="str">
        <f>'C0401-3'!C41</f>
        <v>吉   　 田　12</v>
      </c>
      <c r="D42" s="31"/>
      <c r="E42" s="30">
        <f>'C0401-3'!E41</f>
        <v>27287</v>
      </c>
      <c r="F42" s="64">
        <v>17057.100000000002</v>
      </c>
      <c r="G42" s="35">
        <f t="shared" si="3"/>
        <v>62.509986440429522</v>
      </c>
      <c r="H42" s="20">
        <v>23.368437499999999</v>
      </c>
      <c r="I42" s="20">
        <f t="shared" si="4"/>
        <v>39.141548940429523</v>
      </c>
      <c r="J42" s="30">
        <f>'C0401-3'!J41</f>
        <v>32000</v>
      </c>
      <c r="K42" s="17">
        <f t="shared" si="5"/>
        <v>53.303437500000008</v>
      </c>
      <c r="L42" s="256" t="s">
        <v>173</v>
      </c>
      <c r="M42" s="231"/>
      <c r="N42" s="232"/>
    </row>
    <row r="43" spans="2:14" s="2" customFormat="1" ht="21.6" customHeight="1">
      <c r="B43" s="29"/>
      <c r="C43" s="31" t="str">
        <f>'C0401-3'!C42</f>
        <v>山　    吹 　1</v>
      </c>
      <c r="D43" s="31"/>
      <c r="E43" s="18">
        <f>'C0401-3'!E42</f>
        <v>37471</v>
      </c>
      <c r="F43" s="64">
        <v>12245.310000000001</v>
      </c>
      <c r="G43" s="35">
        <f t="shared" si="3"/>
        <v>32.679432094152816</v>
      </c>
      <c r="H43" s="20">
        <v>29.798277777777788</v>
      </c>
      <c r="I43" s="20">
        <f t="shared" si="4"/>
        <v>2.8811543163750279</v>
      </c>
      <c r="J43" s="18">
        <f>'C0401-3'!J42</f>
        <v>61000</v>
      </c>
      <c r="K43" s="17">
        <f t="shared" si="5"/>
        <v>20.07427868852459</v>
      </c>
      <c r="L43" s="230" t="s">
        <v>43</v>
      </c>
      <c r="M43" s="231"/>
      <c r="N43" s="232"/>
    </row>
    <row r="44" spans="2:14" s="2" customFormat="1" ht="21.6" customHeight="1">
      <c r="B44" s="29"/>
      <c r="C44" s="31" t="str">
        <f>'C0401-3'!C43</f>
        <v>山　    吹 　2</v>
      </c>
      <c r="D44" s="31"/>
      <c r="E44" s="18">
        <f>'C0401-3'!E43</f>
        <v>4267</v>
      </c>
      <c r="F44" s="64">
        <v>2947.77</v>
      </c>
      <c r="G44" s="35">
        <f t="shared" si="3"/>
        <v>69.082962268572771</v>
      </c>
      <c r="H44" s="20">
        <v>47.985666666666674</v>
      </c>
      <c r="I44" s="20">
        <f t="shared" si="4"/>
        <v>21.097295601906097</v>
      </c>
      <c r="J44" s="18">
        <f>'C0401-3'!J43</f>
        <v>17000</v>
      </c>
      <c r="K44" s="17">
        <f t="shared" si="5"/>
        <v>17.339823529411767</v>
      </c>
      <c r="L44" s="230" t="s">
        <v>43</v>
      </c>
      <c r="M44" s="231"/>
      <c r="N44" s="232"/>
    </row>
    <row r="45" spans="2:14" s="2" customFormat="1" ht="21.6" customHeight="1">
      <c r="B45" s="23"/>
      <c r="C45" s="72"/>
      <c r="D45" s="31"/>
      <c r="E45" s="210"/>
      <c r="F45" s="64"/>
      <c r="G45" s="35"/>
      <c r="H45" s="20"/>
      <c r="I45" s="20"/>
      <c r="J45" s="210"/>
      <c r="K45" s="17"/>
      <c r="L45" s="63"/>
      <c r="M45" s="15"/>
      <c r="N45" s="14"/>
    </row>
    <row r="46" spans="2:14" s="2" customFormat="1" ht="21.6" customHeight="1">
      <c r="B46" s="23"/>
      <c r="C46" s="72"/>
      <c r="D46" s="31"/>
      <c r="E46" s="210"/>
      <c r="F46" s="64"/>
      <c r="G46" s="35"/>
      <c r="H46" s="20"/>
      <c r="I46" s="20"/>
      <c r="J46" s="210"/>
      <c r="K46" s="17"/>
      <c r="L46" s="63"/>
      <c r="M46" s="15"/>
      <c r="N46" s="14"/>
    </row>
    <row r="47" spans="2:14" ht="21.6" customHeight="1">
      <c r="B47" s="13" t="s">
        <v>42</v>
      </c>
      <c r="C47" s="12"/>
      <c r="D47" s="12"/>
      <c r="E47" s="9">
        <f>SUM(E30:E46)+SUM(E5:E22)</f>
        <v>956405</v>
      </c>
      <c r="F47" s="62">
        <f>SUM(F30:F46)+SUM(F5:F22)</f>
        <v>355487.74</v>
      </c>
      <c r="G47" s="10">
        <f>F47/E47*100</f>
        <v>37.169163691114122</v>
      </c>
      <c r="H47" s="10">
        <v>35.950410331384013</v>
      </c>
      <c r="I47" s="10">
        <f>G47-H47</f>
        <v>1.2187533597301083</v>
      </c>
      <c r="J47" s="9">
        <f>SUM(J30:J46)+SUM(J5:J22)</f>
        <v>1900000</v>
      </c>
      <c r="K47" s="10">
        <f>F47/J47*100</f>
        <v>18.709881052631577</v>
      </c>
      <c r="L47" s="7"/>
      <c r="M47" s="6"/>
      <c r="N47" s="5"/>
    </row>
    <row r="48" spans="2:14" ht="12">
      <c r="N48" s="3" t="s">
        <v>190</v>
      </c>
    </row>
    <row r="49" spans="3:14" ht="12">
      <c r="C49" s="1" t="s">
        <v>41</v>
      </c>
    </row>
    <row r="50" spans="3:14" ht="12">
      <c r="C50" s="1" t="s">
        <v>40</v>
      </c>
    </row>
    <row r="51" spans="3:14" ht="15" customHeight="1">
      <c r="M51" s="1"/>
      <c r="N51" s="1"/>
    </row>
  </sheetData>
  <mergeCells count="33"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30:N30"/>
    <mergeCell ref="L31:N31"/>
    <mergeCell ref="L32:N32"/>
    <mergeCell ref="L33:N33"/>
    <mergeCell ref="L34:N34"/>
    <mergeCell ref="L35:N35"/>
    <mergeCell ref="L42:N42"/>
    <mergeCell ref="L43:N43"/>
    <mergeCell ref="L44:N44"/>
    <mergeCell ref="L36:N36"/>
    <mergeCell ref="L37:N37"/>
    <mergeCell ref="L38:N38"/>
    <mergeCell ref="L39:N39"/>
    <mergeCell ref="L40:N40"/>
    <mergeCell ref="L41:N41"/>
  </mergeCells>
  <phoneticPr fontId="3"/>
  <pageMargins left="0.59055118110236227" right="0.59055118110236227" top="1.3779527559055118" bottom="0.59055118110236227" header="0.98425196850393704" footer="0.51181102362204722"/>
  <pageSetup paperSize="9" orientation="landscape" horizontalDpi="4294967295" verticalDpi="400" r:id="rId1"/>
  <headerFooter alignWithMargins="0">
    <oddHeader>&amp;L&amp;"HGｺﾞｼｯｸM,ﾒﾃﾞｨｳﾑ"&amp;16地区別容積率現況表&amp;R&amp;"HGｺﾞｼｯｸM,ﾒﾃﾞｨｳﾑ"
高森町　④建物　C0401-4地区別容積率現況</oddHeader>
    <oddFooter>&amp;R&amp;"HGｺﾞｼｯｸM,ﾒﾃﾞｨｳﾑ"C0401-4地区別容積率現況　&amp;P/&amp;N</oddFooter>
  </headerFooter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1:R60"/>
  <sheetViews>
    <sheetView showGridLines="0" topLeftCell="A31" zoomScaleNormal="100" workbookViewId="0">
      <selection activeCell="R54" sqref="R54"/>
    </sheetView>
  </sheetViews>
  <sheetFormatPr defaultColWidth="8.875" defaultRowHeight="18" customHeight="1"/>
  <cols>
    <col min="1" max="1" width="1.75" style="1" customWidth="1"/>
    <col min="2" max="2" width="1.625" style="1" customWidth="1"/>
    <col min="3" max="3" width="14.625" style="1" customWidth="1"/>
    <col min="4" max="4" width="1.625" style="1" customWidth="1"/>
    <col min="5" max="5" width="9.75" style="1" customWidth="1"/>
    <col min="6" max="6" width="6.75" style="1" customWidth="1"/>
    <col min="7" max="7" width="9.75" style="1" customWidth="1"/>
    <col min="8" max="8" width="6.75" style="1" customWidth="1"/>
    <col min="9" max="9" width="9.75" style="1" customWidth="1"/>
    <col min="10" max="10" width="6.75" style="1" customWidth="1"/>
    <col min="11" max="11" width="9.75" style="1" customWidth="1"/>
    <col min="12" max="12" width="6.75" style="1" customWidth="1"/>
    <col min="13" max="13" width="9.75" style="1" customWidth="1"/>
    <col min="14" max="14" width="6.75" style="1" customWidth="1"/>
    <col min="15" max="15" width="9.75" style="1" customWidth="1"/>
    <col min="16" max="16" width="6.75" style="1" customWidth="1"/>
    <col min="17" max="17" width="11.125" style="1" customWidth="1"/>
    <col min="18" max="18" width="6.75" style="1" customWidth="1"/>
    <col min="19" max="20" width="1.75" style="1" customWidth="1"/>
    <col min="21" max="26" width="8.75" style="1" customWidth="1"/>
    <col min="27" max="257" width="8.875" style="1"/>
    <col min="258" max="258" width="1.75" style="1" customWidth="1"/>
    <col min="259" max="259" width="4.75" style="1" customWidth="1"/>
    <col min="260" max="260" width="11.625" style="1" customWidth="1"/>
    <col min="261" max="261" width="9.75" style="1" customWidth="1"/>
    <col min="262" max="262" width="6.75" style="1" customWidth="1"/>
    <col min="263" max="263" width="9.75" style="1" customWidth="1"/>
    <col min="264" max="264" width="6.75" style="1" customWidth="1"/>
    <col min="265" max="265" width="9.75" style="1" customWidth="1"/>
    <col min="266" max="266" width="6.75" style="1" customWidth="1"/>
    <col min="267" max="267" width="9.75" style="1" customWidth="1"/>
    <col min="268" max="268" width="6.75" style="1" customWidth="1"/>
    <col min="269" max="269" width="9.75" style="1" customWidth="1"/>
    <col min="270" max="270" width="6.75" style="1" customWidth="1"/>
    <col min="271" max="271" width="9.75" style="1" customWidth="1"/>
    <col min="272" max="272" width="6.75" style="1" customWidth="1"/>
    <col min="273" max="273" width="11.125" style="1" customWidth="1"/>
    <col min="274" max="274" width="6.75" style="1" customWidth="1"/>
    <col min="275" max="276" width="1.75" style="1" customWidth="1"/>
    <col min="277" max="282" width="8.75" style="1" customWidth="1"/>
    <col min="283" max="513" width="8.875" style="1"/>
    <col min="514" max="514" width="1.75" style="1" customWidth="1"/>
    <col min="515" max="515" width="4.75" style="1" customWidth="1"/>
    <col min="516" max="516" width="11.625" style="1" customWidth="1"/>
    <col min="517" max="517" width="9.75" style="1" customWidth="1"/>
    <col min="518" max="518" width="6.75" style="1" customWidth="1"/>
    <col min="519" max="519" width="9.75" style="1" customWidth="1"/>
    <col min="520" max="520" width="6.75" style="1" customWidth="1"/>
    <col min="521" max="521" width="9.75" style="1" customWidth="1"/>
    <col min="522" max="522" width="6.75" style="1" customWidth="1"/>
    <col min="523" max="523" width="9.75" style="1" customWidth="1"/>
    <col min="524" max="524" width="6.75" style="1" customWidth="1"/>
    <col min="525" max="525" width="9.75" style="1" customWidth="1"/>
    <col min="526" max="526" width="6.75" style="1" customWidth="1"/>
    <col min="527" max="527" width="9.75" style="1" customWidth="1"/>
    <col min="528" max="528" width="6.75" style="1" customWidth="1"/>
    <col min="529" max="529" width="11.125" style="1" customWidth="1"/>
    <col min="530" max="530" width="6.75" style="1" customWidth="1"/>
    <col min="531" max="532" width="1.75" style="1" customWidth="1"/>
    <col min="533" max="538" width="8.75" style="1" customWidth="1"/>
    <col min="539" max="769" width="8.875" style="1"/>
    <col min="770" max="770" width="1.75" style="1" customWidth="1"/>
    <col min="771" max="771" width="4.75" style="1" customWidth="1"/>
    <col min="772" max="772" width="11.625" style="1" customWidth="1"/>
    <col min="773" max="773" width="9.75" style="1" customWidth="1"/>
    <col min="774" max="774" width="6.75" style="1" customWidth="1"/>
    <col min="775" max="775" width="9.75" style="1" customWidth="1"/>
    <col min="776" max="776" width="6.75" style="1" customWidth="1"/>
    <col min="777" max="777" width="9.75" style="1" customWidth="1"/>
    <col min="778" max="778" width="6.75" style="1" customWidth="1"/>
    <col min="779" max="779" width="9.75" style="1" customWidth="1"/>
    <col min="780" max="780" width="6.75" style="1" customWidth="1"/>
    <col min="781" max="781" width="9.75" style="1" customWidth="1"/>
    <col min="782" max="782" width="6.75" style="1" customWidth="1"/>
    <col min="783" max="783" width="9.75" style="1" customWidth="1"/>
    <col min="784" max="784" width="6.75" style="1" customWidth="1"/>
    <col min="785" max="785" width="11.125" style="1" customWidth="1"/>
    <col min="786" max="786" width="6.75" style="1" customWidth="1"/>
    <col min="787" max="788" width="1.75" style="1" customWidth="1"/>
    <col min="789" max="794" width="8.75" style="1" customWidth="1"/>
    <col min="795" max="1025" width="8.875" style="1"/>
    <col min="1026" max="1026" width="1.75" style="1" customWidth="1"/>
    <col min="1027" max="1027" width="4.75" style="1" customWidth="1"/>
    <col min="1028" max="1028" width="11.625" style="1" customWidth="1"/>
    <col min="1029" max="1029" width="9.75" style="1" customWidth="1"/>
    <col min="1030" max="1030" width="6.75" style="1" customWidth="1"/>
    <col min="1031" max="1031" width="9.75" style="1" customWidth="1"/>
    <col min="1032" max="1032" width="6.75" style="1" customWidth="1"/>
    <col min="1033" max="1033" width="9.75" style="1" customWidth="1"/>
    <col min="1034" max="1034" width="6.75" style="1" customWidth="1"/>
    <col min="1035" max="1035" width="9.75" style="1" customWidth="1"/>
    <col min="1036" max="1036" width="6.75" style="1" customWidth="1"/>
    <col min="1037" max="1037" width="9.75" style="1" customWidth="1"/>
    <col min="1038" max="1038" width="6.75" style="1" customWidth="1"/>
    <col min="1039" max="1039" width="9.75" style="1" customWidth="1"/>
    <col min="1040" max="1040" width="6.75" style="1" customWidth="1"/>
    <col min="1041" max="1041" width="11.125" style="1" customWidth="1"/>
    <col min="1042" max="1042" width="6.75" style="1" customWidth="1"/>
    <col min="1043" max="1044" width="1.75" style="1" customWidth="1"/>
    <col min="1045" max="1050" width="8.75" style="1" customWidth="1"/>
    <col min="1051" max="1281" width="8.875" style="1"/>
    <col min="1282" max="1282" width="1.75" style="1" customWidth="1"/>
    <col min="1283" max="1283" width="4.75" style="1" customWidth="1"/>
    <col min="1284" max="1284" width="11.625" style="1" customWidth="1"/>
    <col min="1285" max="1285" width="9.75" style="1" customWidth="1"/>
    <col min="1286" max="1286" width="6.75" style="1" customWidth="1"/>
    <col min="1287" max="1287" width="9.75" style="1" customWidth="1"/>
    <col min="1288" max="1288" width="6.75" style="1" customWidth="1"/>
    <col min="1289" max="1289" width="9.75" style="1" customWidth="1"/>
    <col min="1290" max="1290" width="6.75" style="1" customWidth="1"/>
    <col min="1291" max="1291" width="9.75" style="1" customWidth="1"/>
    <col min="1292" max="1292" width="6.75" style="1" customWidth="1"/>
    <col min="1293" max="1293" width="9.75" style="1" customWidth="1"/>
    <col min="1294" max="1294" width="6.75" style="1" customWidth="1"/>
    <col min="1295" max="1295" width="9.75" style="1" customWidth="1"/>
    <col min="1296" max="1296" width="6.75" style="1" customWidth="1"/>
    <col min="1297" max="1297" width="11.125" style="1" customWidth="1"/>
    <col min="1298" max="1298" width="6.75" style="1" customWidth="1"/>
    <col min="1299" max="1300" width="1.75" style="1" customWidth="1"/>
    <col min="1301" max="1306" width="8.75" style="1" customWidth="1"/>
    <col min="1307" max="1537" width="8.875" style="1"/>
    <col min="1538" max="1538" width="1.75" style="1" customWidth="1"/>
    <col min="1539" max="1539" width="4.75" style="1" customWidth="1"/>
    <col min="1540" max="1540" width="11.625" style="1" customWidth="1"/>
    <col min="1541" max="1541" width="9.75" style="1" customWidth="1"/>
    <col min="1542" max="1542" width="6.75" style="1" customWidth="1"/>
    <col min="1543" max="1543" width="9.75" style="1" customWidth="1"/>
    <col min="1544" max="1544" width="6.75" style="1" customWidth="1"/>
    <col min="1545" max="1545" width="9.75" style="1" customWidth="1"/>
    <col min="1546" max="1546" width="6.75" style="1" customWidth="1"/>
    <col min="1547" max="1547" width="9.75" style="1" customWidth="1"/>
    <col min="1548" max="1548" width="6.75" style="1" customWidth="1"/>
    <col min="1549" max="1549" width="9.75" style="1" customWidth="1"/>
    <col min="1550" max="1550" width="6.75" style="1" customWidth="1"/>
    <col min="1551" max="1551" width="9.75" style="1" customWidth="1"/>
    <col min="1552" max="1552" width="6.75" style="1" customWidth="1"/>
    <col min="1553" max="1553" width="11.125" style="1" customWidth="1"/>
    <col min="1554" max="1554" width="6.75" style="1" customWidth="1"/>
    <col min="1555" max="1556" width="1.75" style="1" customWidth="1"/>
    <col min="1557" max="1562" width="8.75" style="1" customWidth="1"/>
    <col min="1563" max="1793" width="8.875" style="1"/>
    <col min="1794" max="1794" width="1.75" style="1" customWidth="1"/>
    <col min="1795" max="1795" width="4.75" style="1" customWidth="1"/>
    <col min="1796" max="1796" width="11.625" style="1" customWidth="1"/>
    <col min="1797" max="1797" width="9.75" style="1" customWidth="1"/>
    <col min="1798" max="1798" width="6.75" style="1" customWidth="1"/>
    <col min="1799" max="1799" width="9.75" style="1" customWidth="1"/>
    <col min="1800" max="1800" width="6.75" style="1" customWidth="1"/>
    <col min="1801" max="1801" width="9.75" style="1" customWidth="1"/>
    <col min="1802" max="1802" width="6.75" style="1" customWidth="1"/>
    <col min="1803" max="1803" width="9.75" style="1" customWidth="1"/>
    <col min="1804" max="1804" width="6.75" style="1" customWidth="1"/>
    <col min="1805" max="1805" width="9.75" style="1" customWidth="1"/>
    <col min="1806" max="1806" width="6.75" style="1" customWidth="1"/>
    <col min="1807" max="1807" width="9.75" style="1" customWidth="1"/>
    <col min="1808" max="1808" width="6.75" style="1" customWidth="1"/>
    <col min="1809" max="1809" width="11.125" style="1" customWidth="1"/>
    <col min="1810" max="1810" width="6.75" style="1" customWidth="1"/>
    <col min="1811" max="1812" width="1.75" style="1" customWidth="1"/>
    <col min="1813" max="1818" width="8.75" style="1" customWidth="1"/>
    <col min="1819" max="2049" width="8.875" style="1"/>
    <col min="2050" max="2050" width="1.75" style="1" customWidth="1"/>
    <col min="2051" max="2051" width="4.75" style="1" customWidth="1"/>
    <col min="2052" max="2052" width="11.625" style="1" customWidth="1"/>
    <col min="2053" max="2053" width="9.75" style="1" customWidth="1"/>
    <col min="2054" max="2054" width="6.75" style="1" customWidth="1"/>
    <col min="2055" max="2055" width="9.75" style="1" customWidth="1"/>
    <col min="2056" max="2056" width="6.75" style="1" customWidth="1"/>
    <col min="2057" max="2057" width="9.75" style="1" customWidth="1"/>
    <col min="2058" max="2058" width="6.75" style="1" customWidth="1"/>
    <col min="2059" max="2059" width="9.75" style="1" customWidth="1"/>
    <col min="2060" max="2060" width="6.75" style="1" customWidth="1"/>
    <col min="2061" max="2061" width="9.75" style="1" customWidth="1"/>
    <col min="2062" max="2062" width="6.75" style="1" customWidth="1"/>
    <col min="2063" max="2063" width="9.75" style="1" customWidth="1"/>
    <col min="2064" max="2064" width="6.75" style="1" customWidth="1"/>
    <col min="2065" max="2065" width="11.125" style="1" customWidth="1"/>
    <col min="2066" max="2066" width="6.75" style="1" customWidth="1"/>
    <col min="2067" max="2068" width="1.75" style="1" customWidth="1"/>
    <col min="2069" max="2074" width="8.75" style="1" customWidth="1"/>
    <col min="2075" max="2305" width="8.875" style="1"/>
    <col min="2306" max="2306" width="1.75" style="1" customWidth="1"/>
    <col min="2307" max="2307" width="4.75" style="1" customWidth="1"/>
    <col min="2308" max="2308" width="11.625" style="1" customWidth="1"/>
    <col min="2309" max="2309" width="9.75" style="1" customWidth="1"/>
    <col min="2310" max="2310" width="6.75" style="1" customWidth="1"/>
    <col min="2311" max="2311" width="9.75" style="1" customWidth="1"/>
    <col min="2312" max="2312" width="6.75" style="1" customWidth="1"/>
    <col min="2313" max="2313" width="9.75" style="1" customWidth="1"/>
    <col min="2314" max="2314" width="6.75" style="1" customWidth="1"/>
    <col min="2315" max="2315" width="9.75" style="1" customWidth="1"/>
    <col min="2316" max="2316" width="6.75" style="1" customWidth="1"/>
    <col min="2317" max="2317" width="9.75" style="1" customWidth="1"/>
    <col min="2318" max="2318" width="6.75" style="1" customWidth="1"/>
    <col min="2319" max="2319" width="9.75" style="1" customWidth="1"/>
    <col min="2320" max="2320" width="6.75" style="1" customWidth="1"/>
    <col min="2321" max="2321" width="11.125" style="1" customWidth="1"/>
    <col min="2322" max="2322" width="6.75" style="1" customWidth="1"/>
    <col min="2323" max="2324" width="1.75" style="1" customWidth="1"/>
    <col min="2325" max="2330" width="8.75" style="1" customWidth="1"/>
    <col min="2331" max="2561" width="8.875" style="1"/>
    <col min="2562" max="2562" width="1.75" style="1" customWidth="1"/>
    <col min="2563" max="2563" width="4.75" style="1" customWidth="1"/>
    <col min="2564" max="2564" width="11.625" style="1" customWidth="1"/>
    <col min="2565" max="2565" width="9.75" style="1" customWidth="1"/>
    <col min="2566" max="2566" width="6.75" style="1" customWidth="1"/>
    <col min="2567" max="2567" width="9.75" style="1" customWidth="1"/>
    <col min="2568" max="2568" width="6.75" style="1" customWidth="1"/>
    <col min="2569" max="2569" width="9.75" style="1" customWidth="1"/>
    <col min="2570" max="2570" width="6.75" style="1" customWidth="1"/>
    <col min="2571" max="2571" width="9.75" style="1" customWidth="1"/>
    <col min="2572" max="2572" width="6.75" style="1" customWidth="1"/>
    <col min="2573" max="2573" width="9.75" style="1" customWidth="1"/>
    <col min="2574" max="2574" width="6.75" style="1" customWidth="1"/>
    <col min="2575" max="2575" width="9.75" style="1" customWidth="1"/>
    <col min="2576" max="2576" width="6.75" style="1" customWidth="1"/>
    <col min="2577" max="2577" width="11.125" style="1" customWidth="1"/>
    <col min="2578" max="2578" width="6.75" style="1" customWidth="1"/>
    <col min="2579" max="2580" width="1.75" style="1" customWidth="1"/>
    <col min="2581" max="2586" width="8.75" style="1" customWidth="1"/>
    <col min="2587" max="2817" width="8.875" style="1"/>
    <col min="2818" max="2818" width="1.75" style="1" customWidth="1"/>
    <col min="2819" max="2819" width="4.75" style="1" customWidth="1"/>
    <col min="2820" max="2820" width="11.625" style="1" customWidth="1"/>
    <col min="2821" max="2821" width="9.75" style="1" customWidth="1"/>
    <col min="2822" max="2822" width="6.75" style="1" customWidth="1"/>
    <col min="2823" max="2823" width="9.75" style="1" customWidth="1"/>
    <col min="2824" max="2824" width="6.75" style="1" customWidth="1"/>
    <col min="2825" max="2825" width="9.75" style="1" customWidth="1"/>
    <col min="2826" max="2826" width="6.75" style="1" customWidth="1"/>
    <col min="2827" max="2827" width="9.75" style="1" customWidth="1"/>
    <col min="2828" max="2828" width="6.75" style="1" customWidth="1"/>
    <col min="2829" max="2829" width="9.75" style="1" customWidth="1"/>
    <col min="2830" max="2830" width="6.75" style="1" customWidth="1"/>
    <col min="2831" max="2831" width="9.75" style="1" customWidth="1"/>
    <col min="2832" max="2832" width="6.75" style="1" customWidth="1"/>
    <col min="2833" max="2833" width="11.125" style="1" customWidth="1"/>
    <col min="2834" max="2834" width="6.75" style="1" customWidth="1"/>
    <col min="2835" max="2836" width="1.75" style="1" customWidth="1"/>
    <col min="2837" max="2842" width="8.75" style="1" customWidth="1"/>
    <col min="2843" max="3073" width="8.875" style="1"/>
    <col min="3074" max="3074" width="1.75" style="1" customWidth="1"/>
    <col min="3075" max="3075" width="4.75" style="1" customWidth="1"/>
    <col min="3076" max="3076" width="11.625" style="1" customWidth="1"/>
    <col min="3077" max="3077" width="9.75" style="1" customWidth="1"/>
    <col min="3078" max="3078" width="6.75" style="1" customWidth="1"/>
    <col min="3079" max="3079" width="9.75" style="1" customWidth="1"/>
    <col min="3080" max="3080" width="6.75" style="1" customWidth="1"/>
    <col min="3081" max="3081" width="9.75" style="1" customWidth="1"/>
    <col min="3082" max="3082" width="6.75" style="1" customWidth="1"/>
    <col min="3083" max="3083" width="9.75" style="1" customWidth="1"/>
    <col min="3084" max="3084" width="6.75" style="1" customWidth="1"/>
    <col min="3085" max="3085" width="9.75" style="1" customWidth="1"/>
    <col min="3086" max="3086" width="6.75" style="1" customWidth="1"/>
    <col min="3087" max="3087" width="9.75" style="1" customWidth="1"/>
    <col min="3088" max="3088" width="6.75" style="1" customWidth="1"/>
    <col min="3089" max="3089" width="11.125" style="1" customWidth="1"/>
    <col min="3090" max="3090" width="6.75" style="1" customWidth="1"/>
    <col min="3091" max="3092" width="1.75" style="1" customWidth="1"/>
    <col min="3093" max="3098" width="8.75" style="1" customWidth="1"/>
    <col min="3099" max="3329" width="8.875" style="1"/>
    <col min="3330" max="3330" width="1.75" style="1" customWidth="1"/>
    <col min="3331" max="3331" width="4.75" style="1" customWidth="1"/>
    <col min="3332" max="3332" width="11.625" style="1" customWidth="1"/>
    <col min="3333" max="3333" width="9.75" style="1" customWidth="1"/>
    <col min="3334" max="3334" width="6.75" style="1" customWidth="1"/>
    <col min="3335" max="3335" width="9.75" style="1" customWidth="1"/>
    <col min="3336" max="3336" width="6.75" style="1" customWidth="1"/>
    <col min="3337" max="3337" width="9.75" style="1" customWidth="1"/>
    <col min="3338" max="3338" width="6.75" style="1" customWidth="1"/>
    <col min="3339" max="3339" width="9.75" style="1" customWidth="1"/>
    <col min="3340" max="3340" width="6.75" style="1" customWidth="1"/>
    <col min="3341" max="3341" width="9.75" style="1" customWidth="1"/>
    <col min="3342" max="3342" width="6.75" style="1" customWidth="1"/>
    <col min="3343" max="3343" width="9.75" style="1" customWidth="1"/>
    <col min="3344" max="3344" width="6.75" style="1" customWidth="1"/>
    <col min="3345" max="3345" width="11.125" style="1" customWidth="1"/>
    <col min="3346" max="3346" width="6.75" style="1" customWidth="1"/>
    <col min="3347" max="3348" width="1.75" style="1" customWidth="1"/>
    <col min="3349" max="3354" width="8.75" style="1" customWidth="1"/>
    <col min="3355" max="3585" width="8.875" style="1"/>
    <col min="3586" max="3586" width="1.75" style="1" customWidth="1"/>
    <col min="3587" max="3587" width="4.75" style="1" customWidth="1"/>
    <col min="3588" max="3588" width="11.625" style="1" customWidth="1"/>
    <col min="3589" max="3589" width="9.75" style="1" customWidth="1"/>
    <col min="3590" max="3590" width="6.75" style="1" customWidth="1"/>
    <col min="3591" max="3591" width="9.75" style="1" customWidth="1"/>
    <col min="3592" max="3592" width="6.75" style="1" customWidth="1"/>
    <col min="3593" max="3593" width="9.75" style="1" customWidth="1"/>
    <col min="3594" max="3594" width="6.75" style="1" customWidth="1"/>
    <col min="3595" max="3595" width="9.75" style="1" customWidth="1"/>
    <col min="3596" max="3596" width="6.75" style="1" customWidth="1"/>
    <col min="3597" max="3597" width="9.75" style="1" customWidth="1"/>
    <col min="3598" max="3598" width="6.75" style="1" customWidth="1"/>
    <col min="3599" max="3599" width="9.75" style="1" customWidth="1"/>
    <col min="3600" max="3600" width="6.75" style="1" customWidth="1"/>
    <col min="3601" max="3601" width="11.125" style="1" customWidth="1"/>
    <col min="3602" max="3602" width="6.75" style="1" customWidth="1"/>
    <col min="3603" max="3604" width="1.75" style="1" customWidth="1"/>
    <col min="3605" max="3610" width="8.75" style="1" customWidth="1"/>
    <col min="3611" max="3841" width="8.875" style="1"/>
    <col min="3842" max="3842" width="1.75" style="1" customWidth="1"/>
    <col min="3843" max="3843" width="4.75" style="1" customWidth="1"/>
    <col min="3844" max="3844" width="11.625" style="1" customWidth="1"/>
    <col min="3845" max="3845" width="9.75" style="1" customWidth="1"/>
    <col min="3846" max="3846" width="6.75" style="1" customWidth="1"/>
    <col min="3847" max="3847" width="9.75" style="1" customWidth="1"/>
    <col min="3848" max="3848" width="6.75" style="1" customWidth="1"/>
    <col min="3849" max="3849" width="9.75" style="1" customWidth="1"/>
    <col min="3850" max="3850" width="6.75" style="1" customWidth="1"/>
    <col min="3851" max="3851" width="9.75" style="1" customWidth="1"/>
    <col min="3852" max="3852" width="6.75" style="1" customWidth="1"/>
    <col min="3853" max="3853" width="9.75" style="1" customWidth="1"/>
    <col min="3854" max="3854" width="6.75" style="1" customWidth="1"/>
    <col min="3855" max="3855" width="9.75" style="1" customWidth="1"/>
    <col min="3856" max="3856" width="6.75" style="1" customWidth="1"/>
    <col min="3857" max="3857" width="11.125" style="1" customWidth="1"/>
    <col min="3858" max="3858" width="6.75" style="1" customWidth="1"/>
    <col min="3859" max="3860" width="1.75" style="1" customWidth="1"/>
    <col min="3861" max="3866" width="8.75" style="1" customWidth="1"/>
    <col min="3867" max="4097" width="8.875" style="1"/>
    <col min="4098" max="4098" width="1.75" style="1" customWidth="1"/>
    <col min="4099" max="4099" width="4.75" style="1" customWidth="1"/>
    <col min="4100" max="4100" width="11.625" style="1" customWidth="1"/>
    <col min="4101" max="4101" width="9.75" style="1" customWidth="1"/>
    <col min="4102" max="4102" width="6.75" style="1" customWidth="1"/>
    <col min="4103" max="4103" width="9.75" style="1" customWidth="1"/>
    <col min="4104" max="4104" width="6.75" style="1" customWidth="1"/>
    <col min="4105" max="4105" width="9.75" style="1" customWidth="1"/>
    <col min="4106" max="4106" width="6.75" style="1" customWidth="1"/>
    <col min="4107" max="4107" width="9.75" style="1" customWidth="1"/>
    <col min="4108" max="4108" width="6.75" style="1" customWidth="1"/>
    <col min="4109" max="4109" width="9.75" style="1" customWidth="1"/>
    <col min="4110" max="4110" width="6.75" style="1" customWidth="1"/>
    <col min="4111" max="4111" width="9.75" style="1" customWidth="1"/>
    <col min="4112" max="4112" width="6.75" style="1" customWidth="1"/>
    <col min="4113" max="4113" width="11.125" style="1" customWidth="1"/>
    <col min="4114" max="4114" width="6.75" style="1" customWidth="1"/>
    <col min="4115" max="4116" width="1.75" style="1" customWidth="1"/>
    <col min="4117" max="4122" width="8.75" style="1" customWidth="1"/>
    <col min="4123" max="4353" width="8.875" style="1"/>
    <col min="4354" max="4354" width="1.75" style="1" customWidth="1"/>
    <col min="4355" max="4355" width="4.75" style="1" customWidth="1"/>
    <col min="4356" max="4356" width="11.625" style="1" customWidth="1"/>
    <col min="4357" max="4357" width="9.75" style="1" customWidth="1"/>
    <col min="4358" max="4358" width="6.75" style="1" customWidth="1"/>
    <col min="4359" max="4359" width="9.75" style="1" customWidth="1"/>
    <col min="4360" max="4360" width="6.75" style="1" customWidth="1"/>
    <col min="4361" max="4361" width="9.75" style="1" customWidth="1"/>
    <col min="4362" max="4362" width="6.75" style="1" customWidth="1"/>
    <col min="4363" max="4363" width="9.75" style="1" customWidth="1"/>
    <col min="4364" max="4364" width="6.75" style="1" customWidth="1"/>
    <col min="4365" max="4365" width="9.75" style="1" customWidth="1"/>
    <col min="4366" max="4366" width="6.75" style="1" customWidth="1"/>
    <col min="4367" max="4367" width="9.75" style="1" customWidth="1"/>
    <col min="4368" max="4368" width="6.75" style="1" customWidth="1"/>
    <col min="4369" max="4369" width="11.125" style="1" customWidth="1"/>
    <col min="4370" max="4370" width="6.75" style="1" customWidth="1"/>
    <col min="4371" max="4372" width="1.75" style="1" customWidth="1"/>
    <col min="4373" max="4378" width="8.75" style="1" customWidth="1"/>
    <col min="4379" max="4609" width="8.875" style="1"/>
    <col min="4610" max="4610" width="1.75" style="1" customWidth="1"/>
    <col min="4611" max="4611" width="4.75" style="1" customWidth="1"/>
    <col min="4612" max="4612" width="11.625" style="1" customWidth="1"/>
    <col min="4613" max="4613" width="9.75" style="1" customWidth="1"/>
    <col min="4614" max="4614" width="6.75" style="1" customWidth="1"/>
    <col min="4615" max="4615" width="9.75" style="1" customWidth="1"/>
    <col min="4616" max="4616" width="6.75" style="1" customWidth="1"/>
    <col min="4617" max="4617" width="9.75" style="1" customWidth="1"/>
    <col min="4618" max="4618" width="6.75" style="1" customWidth="1"/>
    <col min="4619" max="4619" width="9.75" style="1" customWidth="1"/>
    <col min="4620" max="4620" width="6.75" style="1" customWidth="1"/>
    <col min="4621" max="4621" width="9.75" style="1" customWidth="1"/>
    <col min="4622" max="4622" width="6.75" style="1" customWidth="1"/>
    <col min="4623" max="4623" width="9.75" style="1" customWidth="1"/>
    <col min="4624" max="4624" width="6.75" style="1" customWidth="1"/>
    <col min="4625" max="4625" width="11.125" style="1" customWidth="1"/>
    <col min="4626" max="4626" width="6.75" style="1" customWidth="1"/>
    <col min="4627" max="4628" width="1.75" style="1" customWidth="1"/>
    <col min="4629" max="4634" width="8.75" style="1" customWidth="1"/>
    <col min="4635" max="4865" width="8.875" style="1"/>
    <col min="4866" max="4866" width="1.75" style="1" customWidth="1"/>
    <col min="4867" max="4867" width="4.75" style="1" customWidth="1"/>
    <col min="4868" max="4868" width="11.625" style="1" customWidth="1"/>
    <col min="4869" max="4869" width="9.75" style="1" customWidth="1"/>
    <col min="4870" max="4870" width="6.75" style="1" customWidth="1"/>
    <col min="4871" max="4871" width="9.75" style="1" customWidth="1"/>
    <col min="4872" max="4872" width="6.75" style="1" customWidth="1"/>
    <col min="4873" max="4873" width="9.75" style="1" customWidth="1"/>
    <col min="4874" max="4874" width="6.75" style="1" customWidth="1"/>
    <col min="4875" max="4875" width="9.75" style="1" customWidth="1"/>
    <col min="4876" max="4876" width="6.75" style="1" customWidth="1"/>
    <col min="4877" max="4877" width="9.75" style="1" customWidth="1"/>
    <col min="4878" max="4878" width="6.75" style="1" customWidth="1"/>
    <col min="4879" max="4879" width="9.75" style="1" customWidth="1"/>
    <col min="4880" max="4880" width="6.75" style="1" customWidth="1"/>
    <col min="4881" max="4881" width="11.125" style="1" customWidth="1"/>
    <col min="4882" max="4882" width="6.75" style="1" customWidth="1"/>
    <col min="4883" max="4884" width="1.75" style="1" customWidth="1"/>
    <col min="4885" max="4890" width="8.75" style="1" customWidth="1"/>
    <col min="4891" max="5121" width="8.875" style="1"/>
    <col min="5122" max="5122" width="1.75" style="1" customWidth="1"/>
    <col min="5123" max="5123" width="4.75" style="1" customWidth="1"/>
    <col min="5124" max="5124" width="11.625" style="1" customWidth="1"/>
    <col min="5125" max="5125" width="9.75" style="1" customWidth="1"/>
    <col min="5126" max="5126" width="6.75" style="1" customWidth="1"/>
    <col min="5127" max="5127" width="9.75" style="1" customWidth="1"/>
    <col min="5128" max="5128" width="6.75" style="1" customWidth="1"/>
    <col min="5129" max="5129" width="9.75" style="1" customWidth="1"/>
    <col min="5130" max="5130" width="6.75" style="1" customWidth="1"/>
    <col min="5131" max="5131" width="9.75" style="1" customWidth="1"/>
    <col min="5132" max="5132" width="6.75" style="1" customWidth="1"/>
    <col min="5133" max="5133" width="9.75" style="1" customWidth="1"/>
    <col min="5134" max="5134" width="6.75" style="1" customWidth="1"/>
    <col min="5135" max="5135" width="9.75" style="1" customWidth="1"/>
    <col min="5136" max="5136" width="6.75" style="1" customWidth="1"/>
    <col min="5137" max="5137" width="11.125" style="1" customWidth="1"/>
    <col min="5138" max="5138" width="6.75" style="1" customWidth="1"/>
    <col min="5139" max="5140" width="1.75" style="1" customWidth="1"/>
    <col min="5141" max="5146" width="8.75" style="1" customWidth="1"/>
    <col min="5147" max="5377" width="8.875" style="1"/>
    <col min="5378" max="5378" width="1.75" style="1" customWidth="1"/>
    <col min="5379" max="5379" width="4.75" style="1" customWidth="1"/>
    <col min="5380" max="5380" width="11.625" style="1" customWidth="1"/>
    <col min="5381" max="5381" width="9.75" style="1" customWidth="1"/>
    <col min="5382" max="5382" width="6.75" style="1" customWidth="1"/>
    <col min="5383" max="5383" width="9.75" style="1" customWidth="1"/>
    <col min="5384" max="5384" width="6.75" style="1" customWidth="1"/>
    <col min="5385" max="5385" width="9.75" style="1" customWidth="1"/>
    <col min="5386" max="5386" width="6.75" style="1" customWidth="1"/>
    <col min="5387" max="5387" width="9.75" style="1" customWidth="1"/>
    <col min="5388" max="5388" width="6.75" style="1" customWidth="1"/>
    <col min="5389" max="5389" width="9.75" style="1" customWidth="1"/>
    <col min="5390" max="5390" width="6.75" style="1" customWidth="1"/>
    <col min="5391" max="5391" width="9.75" style="1" customWidth="1"/>
    <col min="5392" max="5392" width="6.75" style="1" customWidth="1"/>
    <col min="5393" max="5393" width="11.125" style="1" customWidth="1"/>
    <col min="5394" max="5394" width="6.75" style="1" customWidth="1"/>
    <col min="5395" max="5396" width="1.75" style="1" customWidth="1"/>
    <col min="5397" max="5402" width="8.75" style="1" customWidth="1"/>
    <col min="5403" max="5633" width="8.875" style="1"/>
    <col min="5634" max="5634" width="1.75" style="1" customWidth="1"/>
    <col min="5635" max="5635" width="4.75" style="1" customWidth="1"/>
    <col min="5636" max="5636" width="11.625" style="1" customWidth="1"/>
    <col min="5637" max="5637" width="9.75" style="1" customWidth="1"/>
    <col min="5638" max="5638" width="6.75" style="1" customWidth="1"/>
    <col min="5639" max="5639" width="9.75" style="1" customWidth="1"/>
    <col min="5640" max="5640" width="6.75" style="1" customWidth="1"/>
    <col min="5641" max="5641" width="9.75" style="1" customWidth="1"/>
    <col min="5642" max="5642" width="6.75" style="1" customWidth="1"/>
    <col min="5643" max="5643" width="9.75" style="1" customWidth="1"/>
    <col min="5644" max="5644" width="6.75" style="1" customWidth="1"/>
    <col min="5645" max="5645" width="9.75" style="1" customWidth="1"/>
    <col min="5646" max="5646" width="6.75" style="1" customWidth="1"/>
    <col min="5647" max="5647" width="9.75" style="1" customWidth="1"/>
    <col min="5648" max="5648" width="6.75" style="1" customWidth="1"/>
    <col min="5649" max="5649" width="11.125" style="1" customWidth="1"/>
    <col min="5650" max="5650" width="6.75" style="1" customWidth="1"/>
    <col min="5651" max="5652" width="1.75" style="1" customWidth="1"/>
    <col min="5653" max="5658" width="8.75" style="1" customWidth="1"/>
    <col min="5659" max="5889" width="8.875" style="1"/>
    <col min="5890" max="5890" width="1.75" style="1" customWidth="1"/>
    <col min="5891" max="5891" width="4.75" style="1" customWidth="1"/>
    <col min="5892" max="5892" width="11.625" style="1" customWidth="1"/>
    <col min="5893" max="5893" width="9.75" style="1" customWidth="1"/>
    <col min="5894" max="5894" width="6.75" style="1" customWidth="1"/>
    <col min="5895" max="5895" width="9.75" style="1" customWidth="1"/>
    <col min="5896" max="5896" width="6.75" style="1" customWidth="1"/>
    <col min="5897" max="5897" width="9.75" style="1" customWidth="1"/>
    <col min="5898" max="5898" width="6.75" style="1" customWidth="1"/>
    <col min="5899" max="5899" width="9.75" style="1" customWidth="1"/>
    <col min="5900" max="5900" width="6.75" style="1" customWidth="1"/>
    <col min="5901" max="5901" width="9.75" style="1" customWidth="1"/>
    <col min="5902" max="5902" width="6.75" style="1" customWidth="1"/>
    <col min="5903" max="5903" width="9.75" style="1" customWidth="1"/>
    <col min="5904" max="5904" width="6.75" style="1" customWidth="1"/>
    <col min="5905" max="5905" width="11.125" style="1" customWidth="1"/>
    <col min="5906" max="5906" width="6.75" style="1" customWidth="1"/>
    <col min="5907" max="5908" width="1.75" style="1" customWidth="1"/>
    <col min="5909" max="5914" width="8.75" style="1" customWidth="1"/>
    <col min="5915" max="6145" width="8.875" style="1"/>
    <col min="6146" max="6146" width="1.75" style="1" customWidth="1"/>
    <col min="6147" max="6147" width="4.75" style="1" customWidth="1"/>
    <col min="6148" max="6148" width="11.625" style="1" customWidth="1"/>
    <col min="6149" max="6149" width="9.75" style="1" customWidth="1"/>
    <col min="6150" max="6150" width="6.75" style="1" customWidth="1"/>
    <col min="6151" max="6151" width="9.75" style="1" customWidth="1"/>
    <col min="6152" max="6152" width="6.75" style="1" customWidth="1"/>
    <col min="6153" max="6153" width="9.75" style="1" customWidth="1"/>
    <col min="6154" max="6154" width="6.75" style="1" customWidth="1"/>
    <col min="6155" max="6155" width="9.75" style="1" customWidth="1"/>
    <col min="6156" max="6156" width="6.75" style="1" customWidth="1"/>
    <col min="6157" max="6157" width="9.75" style="1" customWidth="1"/>
    <col min="6158" max="6158" width="6.75" style="1" customWidth="1"/>
    <col min="6159" max="6159" width="9.75" style="1" customWidth="1"/>
    <col min="6160" max="6160" width="6.75" style="1" customWidth="1"/>
    <col min="6161" max="6161" width="11.125" style="1" customWidth="1"/>
    <col min="6162" max="6162" width="6.75" style="1" customWidth="1"/>
    <col min="6163" max="6164" width="1.75" style="1" customWidth="1"/>
    <col min="6165" max="6170" width="8.75" style="1" customWidth="1"/>
    <col min="6171" max="6401" width="8.875" style="1"/>
    <col min="6402" max="6402" width="1.75" style="1" customWidth="1"/>
    <col min="6403" max="6403" width="4.75" style="1" customWidth="1"/>
    <col min="6404" max="6404" width="11.625" style="1" customWidth="1"/>
    <col min="6405" max="6405" width="9.75" style="1" customWidth="1"/>
    <col min="6406" max="6406" width="6.75" style="1" customWidth="1"/>
    <col min="6407" max="6407" width="9.75" style="1" customWidth="1"/>
    <col min="6408" max="6408" width="6.75" style="1" customWidth="1"/>
    <col min="6409" max="6409" width="9.75" style="1" customWidth="1"/>
    <col min="6410" max="6410" width="6.75" style="1" customWidth="1"/>
    <col min="6411" max="6411" width="9.75" style="1" customWidth="1"/>
    <col min="6412" max="6412" width="6.75" style="1" customWidth="1"/>
    <col min="6413" max="6413" width="9.75" style="1" customWidth="1"/>
    <col min="6414" max="6414" width="6.75" style="1" customWidth="1"/>
    <col min="6415" max="6415" width="9.75" style="1" customWidth="1"/>
    <col min="6416" max="6416" width="6.75" style="1" customWidth="1"/>
    <col min="6417" max="6417" width="11.125" style="1" customWidth="1"/>
    <col min="6418" max="6418" width="6.75" style="1" customWidth="1"/>
    <col min="6419" max="6420" width="1.75" style="1" customWidth="1"/>
    <col min="6421" max="6426" width="8.75" style="1" customWidth="1"/>
    <col min="6427" max="6657" width="8.875" style="1"/>
    <col min="6658" max="6658" width="1.75" style="1" customWidth="1"/>
    <col min="6659" max="6659" width="4.75" style="1" customWidth="1"/>
    <col min="6660" max="6660" width="11.625" style="1" customWidth="1"/>
    <col min="6661" max="6661" width="9.75" style="1" customWidth="1"/>
    <col min="6662" max="6662" width="6.75" style="1" customWidth="1"/>
    <col min="6663" max="6663" width="9.75" style="1" customWidth="1"/>
    <col min="6664" max="6664" width="6.75" style="1" customWidth="1"/>
    <col min="6665" max="6665" width="9.75" style="1" customWidth="1"/>
    <col min="6666" max="6666" width="6.75" style="1" customWidth="1"/>
    <col min="6667" max="6667" width="9.75" style="1" customWidth="1"/>
    <col min="6668" max="6668" width="6.75" style="1" customWidth="1"/>
    <col min="6669" max="6669" width="9.75" style="1" customWidth="1"/>
    <col min="6670" max="6670" width="6.75" style="1" customWidth="1"/>
    <col min="6671" max="6671" width="9.75" style="1" customWidth="1"/>
    <col min="6672" max="6672" width="6.75" style="1" customWidth="1"/>
    <col min="6673" max="6673" width="11.125" style="1" customWidth="1"/>
    <col min="6674" max="6674" width="6.75" style="1" customWidth="1"/>
    <col min="6675" max="6676" width="1.75" style="1" customWidth="1"/>
    <col min="6677" max="6682" width="8.75" style="1" customWidth="1"/>
    <col min="6683" max="6913" width="8.875" style="1"/>
    <col min="6914" max="6914" width="1.75" style="1" customWidth="1"/>
    <col min="6915" max="6915" width="4.75" style="1" customWidth="1"/>
    <col min="6916" max="6916" width="11.625" style="1" customWidth="1"/>
    <col min="6917" max="6917" width="9.75" style="1" customWidth="1"/>
    <col min="6918" max="6918" width="6.75" style="1" customWidth="1"/>
    <col min="6919" max="6919" width="9.75" style="1" customWidth="1"/>
    <col min="6920" max="6920" width="6.75" style="1" customWidth="1"/>
    <col min="6921" max="6921" width="9.75" style="1" customWidth="1"/>
    <col min="6922" max="6922" width="6.75" style="1" customWidth="1"/>
    <col min="6923" max="6923" width="9.75" style="1" customWidth="1"/>
    <col min="6924" max="6924" width="6.75" style="1" customWidth="1"/>
    <col min="6925" max="6925" width="9.75" style="1" customWidth="1"/>
    <col min="6926" max="6926" width="6.75" style="1" customWidth="1"/>
    <col min="6927" max="6927" width="9.75" style="1" customWidth="1"/>
    <col min="6928" max="6928" width="6.75" style="1" customWidth="1"/>
    <col min="6929" max="6929" width="11.125" style="1" customWidth="1"/>
    <col min="6930" max="6930" width="6.75" style="1" customWidth="1"/>
    <col min="6931" max="6932" width="1.75" style="1" customWidth="1"/>
    <col min="6933" max="6938" width="8.75" style="1" customWidth="1"/>
    <col min="6939" max="7169" width="8.875" style="1"/>
    <col min="7170" max="7170" width="1.75" style="1" customWidth="1"/>
    <col min="7171" max="7171" width="4.75" style="1" customWidth="1"/>
    <col min="7172" max="7172" width="11.625" style="1" customWidth="1"/>
    <col min="7173" max="7173" width="9.75" style="1" customWidth="1"/>
    <col min="7174" max="7174" width="6.75" style="1" customWidth="1"/>
    <col min="7175" max="7175" width="9.75" style="1" customWidth="1"/>
    <col min="7176" max="7176" width="6.75" style="1" customWidth="1"/>
    <col min="7177" max="7177" width="9.75" style="1" customWidth="1"/>
    <col min="7178" max="7178" width="6.75" style="1" customWidth="1"/>
    <col min="7179" max="7179" width="9.75" style="1" customWidth="1"/>
    <col min="7180" max="7180" width="6.75" style="1" customWidth="1"/>
    <col min="7181" max="7181" width="9.75" style="1" customWidth="1"/>
    <col min="7182" max="7182" width="6.75" style="1" customWidth="1"/>
    <col min="7183" max="7183" width="9.75" style="1" customWidth="1"/>
    <col min="7184" max="7184" width="6.75" style="1" customWidth="1"/>
    <col min="7185" max="7185" width="11.125" style="1" customWidth="1"/>
    <col min="7186" max="7186" width="6.75" style="1" customWidth="1"/>
    <col min="7187" max="7188" width="1.75" style="1" customWidth="1"/>
    <col min="7189" max="7194" width="8.75" style="1" customWidth="1"/>
    <col min="7195" max="7425" width="8.875" style="1"/>
    <col min="7426" max="7426" width="1.75" style="1" customWidth="1"/>
    <col min="7427" max="7427" width="4.75" style="1" customWidth="1"/>
    <col min="7428" max="7428" width="11.625" style="1" customWidth="1"/>
    <col min="7429" max="7429" width="9.75" style="1" customWidth="1"/>
    <col min="7430" max="7430" width="6.75" style="1" customWidth="1"/>
    <col min="7431" max="7431" width="9.75" style="1" customWidth="1"/>
    <col min="7432" max="7432" width="6.75" style="1" customWidth="1"/>
    <col min="7433" max="7433" width="9.75" style="1" customWidth="1"/>
    <col min="7434" max="7434" width="6.75" style="1" customWidth="1"/>
    <col min="7435" max="7435" width="9.75" style="1" customWidth="1"/>
    <col min="7436" max="7436" width="6.75" style="1" customWidth="1"/>
    <col min="7437" max="7437" width="9.75" style="1" customWidth="1"/>
    <col min="7438" max="7438" width="6.75" style="1" customWidth="1"/>
    <col min="7439" max="7439" width="9.75" style="1" customWidth="1"/>
    <col min="7440" max="7440" width="6.75" style="1" customWidth="1"/>
    <col min="7441" max="7441" width="11.125" style="1" customWidth="1"/>
    <col min="7442" max="7442" width="6.75" style="1" customWidth="1"/>
    <col min="7443" max="7444" width="1.75" style="1" customWidth="1"/>
    <col min="7445" max="7450" width="8.75" style="1" customWidth="1"/>
    <col min="7451" max="7681" width="8.875" style="1"/>
    <col min="7682" max="7682" width="1.75" style="1" customWidth="1"/>
    <col min="7683" max="7683" width="4.75" style="1" customWidth="1"/>
    <col min="7684" max="7684" width="11.625" style="1" customWidth="1"/>
    <col min="7685" max="7685" width="9.75" style="1" customWidth="1"/>
    <col min="7686" max="7686" width="6.75" style="1" customWidth="1"/>
    <col min="7687" max="7687" width="9.75" style="1" customWidth="1"/>
    <col min="7688" max="7688" width="6.75" style="1" customWidth="1"/>
    <col min="7689" max="7689" width="9.75" style="1" customWidth="1"/>
    <col min="7690" max="7690" width="6.75" style="1" customWidth="1"/>
    <col min="7691" max="7691" width="9.75" style="1" customWidth="1"/>
    <col min="7692" max="7692" width="6.75" style="1" customWidth="1"/>
    <col min="7693" max="7693" width="9.75" style="1" customWidth="1"/>
    <col min="7694" max="7694" width="6.75" style="1" customWidth="1"/>
    <col min="7695" max="7695" width="9.75" style="1" customWidth="1"/>
    <col min="7696" max="7696" width="6.75" style="1" customWidth="1"/>
    <col min="7697" max="7697" width="11.125" style="1" customWidth="1"/>
    <col min="7698" max="7698" width="6.75" style="1" customWidth="1"/>
    <col min="7699" max="7700" width="1.75" style="1" customWidth="1"/>
    <col min="7701" max="7706" width="8.75" style="1" customWidth="1"/>
    <col min="7707" max="7937" width="8.875" style="1"/>
    <col min="7938" max="7938" width="1.75" style="1" customWidth="1"/>
    <col min="7939" max="7939" width="4.75" style="1" customWidth="1"/>
    <col min="7940" max="7940" width="11.625" style="1" customWidth="1"/>
    <col min="7941" max="7941" width="9.75" style="1" customWidth="1"/>
    <col min="7942" max="7942" width="6.75" style="1" customWidth="1"/>
    <col min="7943" max="7943" width="9.75" style="1" customWidth="1"/>
    <col min="7944" max="7944" width="6.75" style="1" customWidth="1"/>
    <col min="7945" max="7945" width="9.75" style="1" customWidth="1"/>
    <col min="7946" max="7946" width="6.75" style="1" customWidth="1"/>
    <col min="7947" max="7947" width="9.75" style="1" customWidth="1"/>
    <col min="7948" max="7948" width="6.75" style="1" customWidth="1"/>
    <col min="7949" max="7949" width="9.75" style="1" customWidth="1"/>
    <col min="7950" max="7950" width="6.75" style="1" customWidth="1"/>
    <col min="7951" max="7951" width="9.75" style="1" customWidth="1"/>
    <col min="7952" max="7952" width="6.75" style="1" customWidth="1"/>
    <col min="7953" max="7953" width="11.125" style="1" customWidth="1"/>
    <col min="7954" max="7954" width="6.75" style="1" customWidth="1"/>
    <col min="7955" max="7956" width="1.75" style="1" customWidth="1"/>
    <col min="7957" max="7962" width="8.75" style="1" customWidth="1"/>
    <col min="7963" max="8193" width="8.875" style="1"/>
    <col min="8194" max="8194" width="1.75" style="1" customWidth="1"/>
    <col min="8195" max="8195" width="4.75" style="1" customWidth="1"/>
    <col min="8196" max="8196" width="11.625" style="1" customWidth="1"/>
    <col min="8197" max="8197" width="9.75" style="1" customWidth="1"/>
    <col min="8198" max="8198" width="6.75" style="1" customWidth="1"/>
    <col min="8199" max="8199" width="9.75" style="1" customWidth="1"/>
    <col min="8200" max="8200" width="6.75" style="1" customWidth="1"/>
    <col min="8201" max="8201" width="9.75" style="1" customWidth="1"/>
    <col min="8202" max="8202" width="6.75" style="1" customWidth="1"/>
    <col min="8203" max="8203" width="9.75" style="1" customWidth="1"/>
    <col min="8204" max="8204" width="6.75" style="1" customWidth="1"/>
    <col min="8205" max="8205" width="9.75" style="1" customWidth="1"/>
    <col min="8206" max="8206" width="6.75" style="1" customWidth="1"/>
    <col min="8207" max="8207" width="9.75" style="1" customWidth="1"/>
    <col min="8208" max="8208" width="6.75" style="1" customWidth="1"/>
    <col min="8209" max="8209" width="11.125" style="1" customWidth="1"/>
    <col min="8210" max="8210" width="6.75" style="1" customWidth="1"/>
    <col min="8211" max="8212" width="1.75" style="1" customWidth="1"/>
    <col min="8213" max="8218" width="8.75" style="1" customWidth="1"/>
    <col min="8219" max="8449" width="8.875" style="1"/>
    <col min="8450" max="8450" width="1.75" style="1" customWidth="1"/>
    <col min="8451" max="8451" width="4.75" style="1" customWidth="1"/>
    <col min="8452" max="8452" width="11.625" style="1" customWidth="1"/>
    <col min="8453" max="8453" width="9.75" style="1" customWidth="1"/>
    <col min="8454" max="8454" width="6.75" style="1" customWidth="1"/>
    <col min="8455" max="8455" width="9.75" style="1" customWidth="1"/>
    <col min="8456" max="8456" width="6.75" style="1" customWidth="1"/>
    <col min="8457" max="8457" width="9.75" style="1" customWidth="1"/>
    <col min="8458" max="8458" width="6.75" style="1" customWidth="1"/>
    <col min="8459" max="8459" width="9.75" style="1" customWidth="1"/>
    <col min="8460" max="8460" width="6.75" style="1" customWidth="1"/>
    <col min="8461" max="8461" width="9.75" style="1" customWidth="1"/>
    <col min="8462" max="8462" width="6.75" style="1" customWidth="1"/>
    <col min="8463" max="8463" width="9.75" style="1" customWidth="1"/>
    <col min="8464" max="8464" width="6.75" style="1" customWidth="1"/>
    <col min="8465" max="8465" width="11.125" style="1" customWidth="1"/>
    <col min="8466" max="8466" width="6.75" style="1" customWidth="1"/>
    <col min="8467" max="8468" width="1.75" style="1" customWidth="1"/>
    <col min="8469" max="8474" width="8.75" style="1" customWidth="1"/>
    <col min="8475" max="8705" width="8.875" style="1"/>
    <col min="8706" max="8706" width="1.75" style="1" customWidth="1"/>
    <col min="8707" max="8707" width="4.75" style="1" customWidth="1"/>
    <col min="8708" max="8708" width="11.625" style="1" customWidth="1"/>
    <col min="8709" max="8709" width="9.75" style="1" customWidth="1"/>
    <col min="8710" max="8710" width="6.75" style="1" customWidth="1"/>
    <col min="8711" max="8711" width="9.75" style="1" customWidth="1"/>
    <col min="8712" max="8712" width="6.75" style="1" customWidth="1"/>
    <col min="8713" max="8713" width="9.75" style="1" customWidth="1"/>
    <col min="8714" max="8714" width="6.75" style="1" customWidth="1"/>
    <col min="8715" max="8715" width="9.75" style="1" customWidth="1"/>
    <col min="8716" max="8716" width="6.75" style="1" customWidth="1"/>
    <col min="8717" max="8717" width="9.75" style="1" customWidth="1"/>
    <col min="8718" max="8718" width="6.75" style="1" customWidth="1"/>
    <col min="8719" max="8719" width="9.75" style="1" customWidth="1"/>
    <col min="8720" max="8720" width="6.75" style="1" customWidth="1"/>
    <col min="8721" max="8721" width="11.125" style="1" customWidth="1"/>
    <col min="8722" max="8722" width="6.75" style="1" customWidth="1"/>
    <col min="8723" max="8724" width="1.75" style="1" customWidth="1"/>
    <col min="8725" max="8730" width="8.75" style="1" customWidth="1"/>
    <col min="8731" max="8961" width="8.875" style="1"/>
    <col min="8962" max="8962" width="1.75" style="1" customWidth="1"/>
    <col min="8963" max="8963" width="4.75" style="1" customWidth="1"/>
    <col min="8964" max="8964" width="11.625" style="1" customWidth="1"/>
    <col min="8965" max="8965" width="9.75" style="1" customWidth="1"/>
    <col min="8966" max="8966" width="6.75" style="1" customWidth="1"/>
    <col min="8967" max="8967" width="9.75" style="1" customWidth="1"/>
    <col min="8968" max="8968" width="6.75" style="1" customWidth="1"/>
    <col min="8969" max="8969" width="9.75" style="1" customWidth="1"/>
    <col min="8970" max="8970" width="6.75" style="1" customWidth="1"/>
    <col min="8971" max="8971" width="9.75" style="1" customWidth="1"/>
    <col min="8972" max="8972" width="6.75" style="1" customWidth="1"/>
    <col min="8973" max="8973" width="9.75" style="1" customWidth="1"/>
    <col min="8974" max="8974" width="6.75" style="1" customWidth="1"/>
    <col min="8975" max="8975" width="9.75" style="1" customWidth="1"/>
    <col min="8976" max="8976" width="6.75" style="1" customWidth="1"/>
    <col min="8977" max="8977" width="11.125" style="1" customWidth="1"/>
    <col min="8978" max="8978" width="6.75" style="1" customWidth="1"/>
    <col min="8979" max="8980" width="1.75" style="1" customWidth="1"/>
    <col min="8981" max="8986" width="8.75" style="1" customWidth="1"/>
    <col min="8987" max="9217" width="8.875" style="1"/>
    <col min="9218" max="9218" width="1.75" style="1" customWidth="1"/>
    <col min="9219" max="9219" width="4.75" style="1" customWidth="1"/>
    <col min="9220" max="9220" width="11.625" style="1" customWidth="1"/>
    <col min="9221" max="9221" width="9.75" style="1" customWidth="1"/>
    <col min="9222" max="9222" width="6.75" style="1" customWidth="1"/>
    <col min="9223" max="9223" width="9.75" style="1" customWidth="1"/>
    <col min="9224" max="9224" width="6.75" style="1" customWidth="1"/>
    <col min="9225" max="9225" width="9.75" style="1" customWidth="1"/>
    <col min="9226" max="9226" width="6.75" style="1" customWidth="1"/>
    <col min="9227" max="9227" width="9.75" style="1" customWidth="1"/>
    <col min="9228" max="9228" width="6.75" style="1" customWidth="1"/>
    <col min="9229" max="9229" width="9.75" style="1" customWidth="1"/>
    <col min="9230" max="9230" width="6.75" style="1" customWidth="1"/>
    <col min="9231" max="9231" width="9.75" style="1" customWidth="1"/>
    <col min="9232" max="9232" width="6.75" style="1" customWidth="1"/>
    <col min="9233" max="9233" width="11.125" style="1" customWidth="1"/>
    <col min="9234" max="9234" width="6.75" style="1" customWidth="1"/>
    <col min="9235" max="9236" width="1.75" style="1" customWidth="1"/>
    <col min="9237" max="9242" width="8.75" style="1" customWidth="1"/>
    <col min="9243" max="9473" width="8.875" style="1"/>
    <col min="9474" max="9474" width="1.75" style="1" customWidth="1"/>
    <col min="9475" max="9475" width="4.75" style="1" customWidth="1"/>
    <col min="9476" max="9476" width="11.625" style="1" customWidth="1"/>
    <col min="9477" max="9477" width="9.75" style="1" customWidth="1"/>
    <col min="9478" max="9478" width="6.75" style="1" customWidth="1"/>
    <col min="9479" max="9479" width="9.75" style="1" customWidth="1"/>
    <col min="9480" max="9480" width="6.75" style="1" customWidth="1"/>
    <col min="9481" max="9481" width="9.75" style="1" customWidth="1"/>
    <col min="9482" max="9482" width="6.75" style="1" customWidth="1"/>
    <col min="9483" max="9483" width="9.75" style="1" customWidth="1"/>
    <col min="9484" max="9484" width="6.75" style="1" customWidth="1"/>
    <col min="9485" max="9485" width="9.75" style="1" customWidth="1"/>
    <col min="9486" max="9486" width="6.75" style="1" customWidth="1"/>
    <col min="9487" max="9487" width="9.75" style="1" customWidth="1"/>
    <col min="9488" max="9488" width="6.75" style="1" customWidth="1"/>
    <col min="9489" max="9489" width="11.125" style="1" customWidth="1"/>
    <col min="9490" max="9490" width="6.75" style="1" customWidth="1"/>
    <col min="9491" max="9492" width="1.75" style="1" customWidth="1"/>
    <col min="9493" max="9498" width="8.75" style="1" customWidth="1"/>
    <col min="9499" max="9729" width="8.875" style="1"/>
    <col min="9730" max="9730" width="1.75" style="1" customWidth="1"/>
    <col min="9731" max="9731" width="4.75" style="1" customWidth="1"/>
    <col min="9732" max="9732" width="11.625" style="1" customWidth="1"/>
    <col min="9733" max="9733" width="9.75" style="1" customWidth="1"/>
    <col min="9734" max="9734" width="6.75" style="1" customWidth="1"/>
    <col min="9735" max="9735" width="9.75" style="1" customWidth="1"/>
    <col min="9736" max="9736" width="6.75" style="1" customWidth="1"/>
    <col min="9737" max="9737" width="9.75" style="1" customWidth="1"/>
    <col min="9738" max="9738" width="6.75" style="1" customWidth="1"/>
    <col min="9739" max="9739" width="9.75" style="1" customWidth="1"/>
    <col min="9740" max="9740" width="6.75" style="1" customWidth="1"/>
    <col min="9741" max="9741" width="9.75" style="1" customWidth="1"/>
    <col min="9742" max="9742" width="6.75" style="1" customWidth="1"/>
    <col min="9743" max="9743" width="9.75" style="1" customWidth="1"/>
    <col min="9744" max="9744" width="6.75" style="1" customWidth="1"/>
    <col min="9745" max="9745" width="11.125" style="1" customWidth="1"/>
    <col min="9746" max="9746" width="6.75" style="1" customWidth="1"/>
    <col min="9747" max="9748" width="1.75" style="1" customWidth="1"/>
    <col min="9749" max="9754" width="8.75" style="1" customWidth="1"/>
    <col min="9755" max="9985" width="8.875" style="1"/>
    <col min="9986" max="9986" width="1.75" style="1" customWidth="1"/>
    <col min="9987" max="9987" width="4.75" style="1" customWidth="1"/>
    <col min="9988" max="9988" width="11.625" style="1" customWidth="1"/>
    <col min="9989" max="9989" width="9.75" style="1" customWidth="1"/>
    <col min="9990" max="9990" width="6.75" style="1" customWidth="1"/>
    <col min="9991" max="9991" width="9.75" style="1" customWidth="1"/>
    <col min="9992" max="9992" width="6.75" style="1" customWidth="1"/>
    <col min="9993" max="9993" width="9.75" style="1" customWidth="1"/>
    <col min="9994" max="9994" width="6.75" style="1" customWidth="1"/>
    <col min="9995" max="9995" width="9.75" style="1" customWidth="1"/>
    <col min="9996" max="9996" width="6.75" style="1" customWidth="1"/>
    <col min="9997" max="9997" width="9.75" style="1" customWidth="1"/>
    <col min="9998" max="9998" width="6.75" style="1" customWidth="1"/>
    <col min="9999" max="9999" width="9.75" style="1" customWidth="1"/>
    <col min="10000" max="10000" width="6.75" style="1" customWidth="1"/>
    <col min="10001" max="10001" width="11.125" style="1" customWidth="1"/>
    <col min="10002" max="10002" width="6.75" style="1" customWidth="1"/>
    <col min="10003" max="10004" width="1.75" style="1" customWidth="1"/>
    <col min="10005" max="10010" width="8.75" style="1" customWidth="1"/>
    <col min="10011" max="10241" width="8.875" style="1"/>
    <col min="10242" max="10242" width="1.75" style="1" customWidth="1"/>
    <col min="10243" max="10243" width="4.75" style="1" customWidth="1"/>
    <col min="10244" max="10244" width="11.625" style="1" customWidth="1"/>
    <col min="10245" max="10245" width="9.75" style="1" customWidth="1"/>
    <col min="10246" max="10246" width="6.75" style="1" customWidth="1"/>
    <col min="10247" max="10247" width="9.75" style="1" customWidth="1"/>
    <col min="10248" max="10248" width="6.75" style="1" customWidth="1"/>
    <col min="10249" max="10249" width="9.75" style="1" customWidth="1"/>
    <col min="10250" max="10250" width="6.75" style="1" customWidth="1"/>
    <col min="10251" max="10251" width="9.75" style="1" customWidth="1"/>
    <col min="10252" max="10252" width="6.75" style="1" customWidth="1"/>
    <col min="10253" max="10253" width="9.75" style="1" customWidth="1"/>
    <col min="10254" max="10254" width="6.75" style="1" customWidth="1"/>
    <col min="10255" max="10255" width="9.75" style="1" customWidth="1"/>
    <col min="10256" max="10256" width="6.75" style="1" customWidth="1"/>
    <col min="10257" max="10257" width="11.125" style="1" customWidth="1"/>
    <col min="10258" max="10258" width="6.75" style="1" customWidth="1"/>
    <col min="10259" max="10260" width="1.75" style="1" customWidth="1"/>
    <col min="10261" max="10266" width="8.75" style="1" customWidth="1"/>
    <col min="10267" max="10497" width="8.875" style="1"/>
    <col min="10498" max="10498" width="1.75" style="1" customWidth="1"/>
    <col min="10499" max="10499" width="4.75" style="1" customWidth="1"/>
    <col min="10500" max="10500" width="11.625" style="1" customWidth="1"/>
    <col min="10501" max="10501" width="9.75" style="1" customWidth="1"/>
    <col min="10502" max="10502" width="6.75" style="1" customWidth="1"/>
    <col min="10503" max="10503" width="9.75" style="1" customWidth="1"/>
    <col min="10504" max="10504" width="6.75" style="1" customWidth="1"/>
    <col min="10505" max="10505" width="9.75" style="1" customWidth="1"/>
    <col min="10506" max="10506" width="6.75" style="1" customWidth="1"/>
    <col min="10507" max="10507" width="9.75" style="1" customWidth="1"/>
    <col min="10508" max="10508" width="6.75" style="1" customWidth="1"/>
    <col min="10509" max="10509" width="9.75" style="1" customWidth="1"/>
    <col min="10510" max="10510" width="6.75" style="1" customWidth="1"/>
    <col min="10511" max="10511" width="9.75" style="1" customWidth="1"/>
    <col min="10512" max="10512" width="6.75" style="1" customWidth="1"/>
    <col min="10513" max="10513" width="11.125" style="1" customWidth="1"/>
    <col min="10514" max="10514" width="6.75" style="1" customWidth="1"/>
    <col min="10515" max="10516" width="1.75" style="1" customWidth="1"/>
    <col min="10517" max="10522" width="8.75" style="1" customWidth="1"/>
    <col min="10523" max="10753" width="8.875" style="1"/>
    <col min="10754" max="10754" width="1.75" style="1" customWidth="1"/>
    <col min="10755" max="10755" width="4.75" style="1" customWidth="1"/>
    <col min="10756" max="10756" width="11.625" style="1" customWidth="1"/>
    <col min="10757" max="10757" width="9.75" style="1" customWidth="1"/>
    <col min="10758" max="10758" width="6.75" style="1" customWidth="1"/>
    <col min="10759" max="10759" width="9.75" style="1" customWidth="1"/>
    <col min="10760" max="10760" width="6.75" style="1" customWidth="1"/>
    <col min="10761" max="10761" width="9.75" style="1" customWidth="1"/>
    <col min="10762" max="10762" width="6.75" style="1" customWidth="1"/>
    <col min="10763" max="10763" width="9.75" style="1" customWidth="1"/>
    <col min="10764" max="10764" width="6.75" style="1" customWidth="1"/>
    <col min="10765" max="10765" width="9.75" style="1" customWidth="1"/>
    <col min="10766" max="10766" width="6.75" style="1" customWidth="1"/>
    <col min="10767" max="10767" width="9.75" style="1" customWidth="1"/>
    <col min="10768" max="10768" width="6.75" style="1" customWidth="1"/>
    <col min="10769" max="10769" width="11.125" style="1" customWidth="1"/>
    <col min="10770" max="10770" width="6.75" style="1" customWidth="1"/>
    <col min="10771" max="10772" width="1.75" style="1" customWidth="1"/>
    <col min="10773" max="10778" width="8.75" style="1" customWidth="1"/>
    <col min="10779" max="11009" width="8.875" style="1"/>
    <col min="11010" max="11010" width="1.75" style="1" customWidth="1"/>
    <col min="11011" max="11011" width="4.75" style="1" customWidth="1"/>
    <col min="11012" max="11012" width="11.625" style="1" customWidth="1"/>
    <col min="11013" max="11013" width="9.75" style="1" customWidth="1"/>
    <col min="11014" max="11014" width="6.75" style="1" customWidth="1"/>
    <col min="11015" max="11015" width="9.75" style="1" customWidth="1"/>
    <col min="11016" max="11016" width="6.75" style="1" customWidth="1"/>
    <col min="11017" max="11017" width="9.75" style="1" customWidth="1"/>
    <col min="11018" max="11018" width="6.75" style="1" customWidth="1"/>
    <col min="11019" max="11019" width="9.75" style="1" customWidth="1"/>
    <col min="11020" max="11020" width="6.75" style="1" customWidth="1"/>
    <col min="11021" max="11021" width="9.75" style="1" customWidth="1"/>
    <col min="11022" max="11022" width="6.75" style="1" customWidth="1"/>
    <col min="11023" max="11023" width="9.75" style="1" customWidth="1"/>
    <col min="11024" max="11024" width="6.75" style="1" customWidth="1"/>
    <col min="11025" max="11025" width="11.125" style="1" customWidth="1"/>
    <col min="11026" max="11026" width="6.75" style="1" customWidth="1"/>
    <col min="11027" max="11028" width="1.75" style="1" customWidth="1"/>
    <col min="11029" max="11034" width="8.75" style="1" customWidth="1"/>
    <col min="11035" max="11265" width="8.875" style="1"/>
    <col min="11266" max="11266" width="1.75" style="1" customWidth="1"/>
    <col min="11267" max="11267" width="4.75" style="1" customWidth="1"/>
    <col min="11268" max="11268" width="11.625" style="1" customWidth="1"/>
    <col min="11269" max="11269" width="9.75" style="1" customWidth="1"/>
    <col min="11270" max="11270" width="6.75" style="1" customWidth="1"/>
    <col min="11271" max="11271" width="9.75" style="1" customWidth="1"/>
    <col min="11272" max="11272" width="6.75" style="1" customWidth="1"/>
    <col min="11273" max="11273" width="9.75" style="1" customWidth="1"/>
    <col min="11274" max="11274" width="6.75" style="1" customWidth="1"/>
    <col min="11275" max="11275" width="9.75" style="1" customWidth="1"/>
    <col min="11276" max="11276" width="6.75" style="1" customWidth="1"/>
    <col min="11277" max="11277" width="9.75" style="1" customWidth="1"/>
    <col min="11278" max="11278" width="6.75" style="1" customWidth="1"/>
    <col min="11279" max="11279" width="9.75" style="1" customWidth="1"/>
    <col min="11280" max="11280" width="6.75" style="1" customWidth="1"/>
    <col min="11281" max="11281" width="11.125" style="1" customWidth="1"/>
    <col min="11282" max="11282" width="6.75" style="1" customWidth="1"/>
    <col min="11283" max="11284" width="1.75" style="1" customWidth="1"/>
    <col min="11285" max="11290" width="8.75" style="1" customWidth="1"/>
    <col min="11291" max="11521" width="8.875" style="1"/>
    <col min="11522" max="11522" width="1.75" style="1" customWidth="1"/>
    <col min="11523" max="11523" width="4.75" style="1" customWidth="1"/>
    <col min="11524" max="11524" width="11.625" style="1" customWidth="1"/>
    <col min="11525" max="11525" width="9.75" style="1" customWidth="1"/>
    <col min="11526" max="11526" width="6.75" style="1" customWidth="1"/>
    <col min="11527" max="11527" width="9.75" style="1" customWidth="1"/>
    <col min="11528" max="11528" width="6.75" style="1" customWidth="1"/>
    <col min="11529" max="11529" width="9.75" style="1" customWidth="1"/>
    <col min="11530" max="11530" width="6.75" style="1" customWidth="1"/>
    <col min="11531" max="11531" width="9.75" style="1" customWidth="1"/>
    <col min="11532" max="11532" width="6.75" style="1" customWidth="1"/>
    <col min="11533" max="11533" width="9.75" style="1" customWidth="1"/>
    <col min="11534" max="11534" width="6.75" style="1" customWidth="1"/>
    <col min="11535" max="11535" width="9.75" style="1" customWidth="1"/>
    <col min="11536" max="11536" width="6.75" style="1" customWidth="1"/>
    <col min="11537" max="11537" width="11.125" style="1" customWidth="1"/>
    <col min="11538" max="11538" width="6.75" style="1" customWidth="1"/>
    <col min="11539" max="11540" width="1.75" style="1" customWidth="1"/>
    <col min="11541" max="11546" width="8.75" style="1" customWidth="1"/>
    <col min="11547" max="11777" width="8.875" style="1"/>
    <col min="11778" max="11778" width="1.75" style="1" customWidth="1"/>
    <col min="11779" max="11779" width="4.75" style="1" customWidth="1"/>
    <col min="11780" max="11780" width="11.625" style="1" customWidth="1"/>
    <col min="11781" max="11781" width="9.75" style="1" customWidth="1"/>
    <col min="11782" max="11782" width="6.75" style="1" customWidth="1"/>
    <col min="11783" max="11783" width="9.75" style="1" customWidth="1"/>
    <col min="11784" max="11784" width="6.75" style="1" customWidth="1"/>
    <col min="11785" max="11785" width="9.75" style="1" customWidth="1"/>
    <col min="11786" max="11786" width="6.75" style="1" customWidth="1"/>
    <col min="11787" max="11787" width="9.75" style="1" customWidth="1"/>
    <col min="11788" max="11788" width="6.75" style="1" customWidth="1"/>
    <col min="11789" max="11789" width="9.75" style="1" customWidth="1"/>
    <col min="11790" max="11790" width="6.75" style="1" customWidth="1"/>
    <col min="11791" max="11791" width="9.75" style="1" customWidth="1"/>
    <col min="11792" max="11792" width="6.75" style="1" customWidth="1"/>
    <col min="11793" max="11793" width="11.125" style="1" customWidth="1"/>
    <col min="11794" max="11794" width="6.75" style="1" customWidth="1"/>
    <col min="11795" max="11796" width="1.75" style="1" customWidth="1"/>
    <col min="11797" max="11802" width="8.75" style="1" customWidth="1"/>
    <col min="11803" max="12033" width="8.875" style="1"/>
    <col min="12034" max="12034" width="1.75" style="1" customWidth="1"/>
    <col min="12035" max="12035" width="4.75" style="1" customWidth="1"/>
    <col min="12036" max="12036" width="11.625" style="1" customWidth="1"/>
    <col min="12037" max="12037" width="9.75" style="1" customWidth="1"/>
    <col min="12038" max="12038" width="6.75" style="1" customWidth="1"/>
    <col min="12039" max="12039" width="9.75" style="1" customWidth="1"/>
    <col min="12040" max="12040" width="6.75" style="1" customWidth="1"/>
    <col min="12041" max="12041" width="9.75" style="1" customWidth="1"/>
    <col min="12042" max="12042" width="6.75" style="1" customWidth="1"/>
    <col min="12043" max="12043" width="9.75" style="1" customWidth="1"/>
    <col min="12044" max="12044" width="6.75" style="1" customWidth="1"/>
    <col min="12045" max="12045" width="9.75" style="1" customWidth="1"/>
    <col min="12046" max="12046" width="6.75" style="1" customWidth="1"/>
    <col min="12047" max="12047" width="9.75" style="1" customWidth="1"/>
    <col min="12048" max="12048" width="6.75" style="1" customWidth="1"/>
    <col min="12049" max="12049" width="11.125" style="1" customWidth="1"/>
    <col min="12050" max="12050" width="6.75" style="1" customWidth="1"/>
    <col min="12051" max="12052" width="1.75" style="1" customWidth="1"/>
    <col min="12053" max="12058" width="8.75" style="1" customWidth="1"/>
    <col min="12059" max="12289" width="8.875" style="1"/>
    <col min="12290" max="12290" width="1.75" style="1" customWidth="1"/>
    <col min="12291" max="12291" width="4.75" style="1" customWidth="1"/>
    <col min="12292" max="12292" width="11.625" style="1" customWidth="1"/>
    <col min="12293" max="12293" width="9.75" style="1" customWidth="1"/>
    <col min="12294" max="12294" width="6.75" style="1" customWidth="1"/>
    <col min="12295" max="12295" width="9.75" style="1" customWidth="1"/>
    <col min="12296" max="12296" width="6.75" style="1" customWidth="1"/>
    <col min="12297" max="12297" width="9.75" style="1" customWidth="1"/>
    <col min="12298" max="12298" width="6.75" style="1" customWidth="1"/>
    <col min="12299" max="12299" width="9.75" style="1" customWidth="1"/>
    <col min="12300" max="12300" width="6.75" style="1" customWidth="1"/>
    <col min="12301" max="12301" width="9.75" style="1" customWidth="1"/>
    <col min="12302" max="12302" width="6.75" style="1" customWidth="1"/>
    <col min="12303" max="12303" width="9.75" style="1" customWidth="1"/>
    <col min="12304" max="12304" width="6.75" style="1" customWidth="1"/>
    <col min="12305" max="12305" width="11.125" style="1" customWidth="1"/>
    <col min="12306" max="12306" width="6.75" style="1" customWidth="1"/>
    <col min="12307" max="12308" width="1.75" style="1" customWidth="1"/>
    <col min="12309" max="12314" width="8.75" style="1" customWidth="1"/>
    <col min="12315" max="12545" width="8.875" style="1"/>
    <col min="12546" max="12546" width="1.75" style="1" customWidth="1"/>
    <col min="12547" max="12547" width="4.75" style="1" customWidth="1"/>
    <col min="12548" max="12548" width="11.625" style="1" customWidth="1"/>
    <col min="12549" max="12549" width="9.75" style="1" customWidth="1"/>
    <col min="12550" max="12550" width="6.75" style="1" customWidth="1"/>
    <col min="12551" max="12551" width="9.75" style="1" customWidth="1"/>
    <col min="12552" max="12552" width="6.75" style="1" customWidth="1"/>
    <col min="12553" max="12553" width="9.75" style="1" customWidth="1"/>
    <col min="12554" max="12554" width="6.75" style="1" customWidth="1"/>
    <col min="12555" max="12555" width="9.75" style="1" customWidth="1"/>
    <col min="12556" max="12556" width="6.75" style="1" customWidth="1"/>
    <col min="12557" max="12557" width="9.75" style="1" customWidth="1"/>
    <col min="12558" max="12558" width="6.75" style="1" customWidth="1"/>
    <col min="12559" max="12559" width="9.75" style="1" customWidth="1"/>
    <col min="12560" max="12560" width="6.75" style="1" customWidth="1"/>
    <col min="12561" max="12561" width="11.125" style="1" customWidth="1"/>
    <col min="12562" max="12562" width="6.75" style="1" customWidth="1"/>
    <col min="12563" max="12564" width="1.75" style="1" customWidth="1"/>
    <col min="12565" max="12570" width="8.75" style="1" customWidth="1"/>
    <col min="12571" max="12801" width="8.875" style="1"/>
    <col min="12802" max="12802" width="1.75" style="1" customWidth="1"/>
    <col min="12803" max="12803" width="4.75" style="1" customWidth="1"/>
    <col min="12804" max="12804" width="11.625" style="1" customWidth="1"/>
    <col min="12805" max="12805" width="9.75" style="1" customWidth="1"/>
    <col min="12806" max="12806" width="6.75" style="1" customWidth="1"/>
    <col min="12807" max="12807" width="9.75" style="1" customWidth="1"/>
    <col min="12808" max="12808" width="6.75" style="1" customWidth="1"/>
    <col min="12809" max="12809" width="9.75" style="1" customWidth="1"/>
    <col min="12810" max="12810" width="6.75" style="1" customWidth="1"/>
    <col min="12811" max="12811" width="9.75" style="1" customWidth="1"/>
    <col min="12812" max="12812" width="6.75" style="1" customWidth="1"/>
    <col min="12813" max="12813" width="9.75" style="1" customWidth="1"/>
    <col min="12814" max="12814" width="6.75" style="1" customWidth="1"/>
    <col min="12815" max="12815" width="9.75" style="1" customWidth="1"/>
    <col min="12816" max="12816" width="6.75" style="1" customWidth="1"/>
    <col min="12817" max="12817" width="11.125" style="1" customWidth="1"/>
    <col min="12818" max="12818" width="6.75" style="1" customWidth="1"/>
    <col min="12819" max="12820" width="1.75" style="1" customWidth="1"/>
    <col min="12821" max="12826" width="8.75" style="1" customWidth="1"/>
    <col min="12827" max="13057" width="8.875" style="1"/>
    <col min="13058" max="13058" width="1.75" style="1" customWidth="1"/>
    <col min="13059" max="13059" width="4.75" style="1" customWidth="1"/>
    <col min="13060" max="13060" width="11.625" style="1" customWidth="1"/>
    <col min="13061" max="13061" width="9.75" style="1" customWidth="1"/>
    <col min="13062" max="13062" width="6.75" style="1" customWidth="1"/>
    <col min="13063" max="13063" width="9.75" style="1" customWidth="1"/>
    <col min="13064" max="13064" width="6.75" style="1" customWidth="1"/>
    <col min="13065" max="13065" width="9.75" style="1" customWidth="1"/>
    <col min="13066" max="13066" width="6.75" style="1" customWidth="1"/>
    <col min="13067" max="13067" width="9.75" style="1" customWidth="1"/>
    <col min="13068" max="13068" width="6.75" style="1" customWidth="1"/>
    <col min="13069" max="13069" width="9.75" style="1" customWidth="1"/>
    <col min="13070" max="13070" width="6.75" style="1" customWidth="1"/>
    <col min="13071" max="13071" width="9.75" style="1" customWidth="1"/>
    <col min="13072" max="13072" width="6.75" style="1" customWidth="1"/>
    <col min="13073" max="13073" width="11.125" style="1" customWidth="1"/>
    <col min="13074" max="13074" width="6.75" style="1" customWidth="1"/>
    <col min="13075" max="13076" width="1.75" style="1" customWidth="1"/>
    <col min="13077" max="13082" width="8.75" style="1" customWidth="1"/>
    <col min="13083" max="13313" width="8.875" style="1"/>
    <col min="13314" max="13314" width="1.75" style="1" customWidth="1"/>
    <col min="13315" max="13315" width="4.75" style="1" customWidth="1"/>
    <col min="13316" max="13316" width="11.625" style="1" customWidth="1"/>
    <col min="13317" max="13317" width="9.75" style="1" customWidth="1"/>
    <col min="13318" max="13318" width="6.75" style="1" customWidth="1"/>
    <col min="13319" max="13319" width="9.75" style="1" customWidth="1"/>
    <col min="13320" max="13320" width="6.75" style="1" customWidth="1"/>
    <col min="13321" max="13321" width="9.75" style="1" customWidth="1"/>
    <col min="13322" max="13322" width="6.75" style="1" customWidth="1"/>
    <col min="13323" max="13323" width="9.75" style="1" customWidth="1"/>
    <col min="13324" max="13324" width="6.75" style="1" customWidth="1"/>
    <col min="13325" max="13325" width="9.75" style="1" customWidth="1"/>
    <col min="13326" max="13326" width="6.75" style="1" customWidth="1"/>
    <col min="13327" max="13327" width="9.75" style="1" customWidth="1"/>
    <col min="13328" max="13328" width="6.75" style="1" customWidth="1"/>
    <col min="13329" max="13329" width="11.125" style="1" customWidth="1"/>
    <col min="13330" max="13330" width="6.75" style="1" customWidth="1"/>
    <col min="13331" max="13332" width="1.75" style="1" customWidth="1"/>
    <col min="13333" max="13338" width="8.75" style="1" customWidth="1"/>
    <col min="13339" max="13569" width="8.875" style="1"/>
    <col min="13570" max="13570" width="1.75" style="1" customWidth="1"/>
    <col min="13571" max="13571" width="4.75" style="1" customWidth="1"/>
    <col min="13572" max="13572" width="11.625" style="1" customWidth="1"/>
    <col min="13573" max="13573" width="9.75" style="1" customWidth="1"/>
    <col min="13574" max="13574" width="6.75" style="1" customWidth="1"/>
    <col min="13575" max="13575" width="9.75" style="1" customWidth="1"/>
    <col min="13576" max="13576" width="6.75" style="1" customWidth="1"/>
    <col min="13577" max="13577" width="9.75" style="1" customWidth="1"/>
    <col min="13578" max="13578" width="6.75" style="1" customWidth="1"/>
    <col min="13579" max="13579" width="9.75" style="1" customWidth="1"/>
    <col min="13580" max="13580" width="6.75" style="1" customWidth="1"/>
    <col min="13581" max="13581" width="9.75" style="1" customWidth="1"/>
    <col min="13582" max="13582" width="6.75" style="1" customWidth="1"/>
    <col min="13583" max="13583" width="9.75" style="1" customWidth="1"/>
    <col min="13584" max="13584" width="6.75" style="1" customWidth="1"/>
    <col min="13585" max="13585" width="11.125" style="1" customWidth="1"/>
    <col min="13586" max="13586" width="6.75" style="1" customWidth="1"/>
    <col min="13587" max="13588" width="1.75" style="1" customWidth="1"/>
    <col min="13589" max="13594" width="8.75" style="1" customWidth="1"/>
    <col min="13595" max="13825" width="8.875" style="1"/>
    <col min="13826" max="13826" width="1.75" style="1" customWidth="1"/>
    <col min="13827" max="13827" width="4.75" style="1" customWidth="1"/>
    <col min="13828" max="13828" width="11.625" style="1" customWidth="1"/>
    <col min="13829" max="13829" width="9.75" style="1" customWidth="1"/>
    <col min="13830" max="13830" width="6.75" style="1" customWidth="1"/>
    <col min="13831" max="13831" width="9.75" style="1" customWidth="1"/>
    <col min="13832" max="13832" width="6.75" style="1" customWidth="1"/>
    <col min="13833" max="13833" width="9.75" style="1" customWidth="1"/>
    <col min="13834" max="13834" width="6.75" style="1" customWidth="1"/>
    <col min="13835" max="13835" width="9.75" style="1" customWidth="1"/>
    <col min="13836" max="13836" width="6.75" style="1" customWidth="1"/>
    <col min="13837" max="13837" width="9.75" style="1" customWidth="1"/>
    <col min="13838" max="13838" width="6.75" style="1" customWidth="1"/>
    <col min="13839" max="13839" width="9.75" style="1" customWidth="1"/>
    <col min="13840" max="13840" width="6.75" style="1" customWidth="1"/>
    <col min="13841" max="13841" width="11.125" style="1" customWidth="1"/>
    <col min="13842" max="13842" width="6.75" style="1" customWidth="1"/>
    <col min="13843" max="13844" width="1.75" style="1" customWidth="1"/>
    <col min="13845" max="13850" width="8.75" style="1" customWidth="1"/>
    <col min="13851" max="14081" width="8.875" style="1"/>
    <col min="14082" max="14082" width="1.75" style="1" customWidth="1"/>
    <col min="14083" max="14083" width="4.75" style="1" customWidth="1"/>
    <col min="14084" max="14084" width="11.625" style="1" customWidth="1"/>
    <col min="14085" max="14085" width="9.75" style="1" customWidth="1"/>
    <col min="14086" max="14086" width="6.75" style="1" customWidth="1"/>
    <col min="14087" max="14087" width="9.75" style="1" customWidth="1"/>
    <col min="14088" max="14088" width="6.75" style="1" customWidth="1"/>
    <col min="14089" max="14089" width="9.75" style="1" customWidth="1"/>
    <col min="14090" max="14090" width="6.75" style="1" customWidth="1"/>
    <col min="14091" max="14091" width="9.75" style="1" customWidth="1"/>
    <col min="14092" max="14092" width="6.75" style="1" customWidth="1"/>
    <col min="14093" max="14093" width="9.75" style="1" customWidth="1"/>
    <col min="14094" max="14094" width="6.75" style="1" customWidth="1"/>
    <col min="14095" max="14095" width="9.75" style="1" customWidth="1"/>
    <col min="14096" max="14096" width="6.75" style="1" customWidth="1"/>
    <col min="14097" max="14097" width="11.125" style="1" customWidth="1"/>
    <col min="14098" max="14098" width="6.75" style="1" customWidth="1"/>
    <col min="14099" max="14100" width="1.75" style="1" customWidth="1"/>
    <col min="14101" max="14106" width="8.75" style="1" customWidth="1"/>
    <col min="14107" max="14337" width="8.875" style="1"/>
    <col min="14338" max="14338" width="1.75" style="1" customWidth="1"/>
    <col min="14339" max="14339" width="4.75" style="1" customWidth="1"/>
    <col min="14340" max="14340" width="11.625" style="1" customWidth="1"/>
    <col min="14341" max="14341" width="9.75" style="1" customWidth="1"/>
    <col min="14342" max="14342" width="6.75" style="1" customWidth="1"/>
    <col min="14343" max="14343" width="9.75" style="1" customWidth="1"/>
    <col min="14344" max="14344" width="6.75" style="1" customWidth="1"/>
    <col min="14345" max="14345" width="9.75" style="1" customWidth="1"/>
    <col min="14346" max="14346" width="6.75" style="1" customWidth="1"/>
    <col min="14347" max="14347" width="9.75" style="1" customWidth="1"/>
    <col min="14348" max="14348" width="6.75" style="1" customWidth="1"/>
    <col min="14349" max="14349" width="9.75" style="1" customWidth="1"/>
    <col min="14350" max="14350" width="6.75" style="1" customWidth="1"/>
    <col min="14351" max="14351" width="9.75" style="1" customWidth="1"/>
    <col min="14352" max="14352" width="6.75" style="1" customWidth="1"/>
    <col min="14353" max="14353" width="11.125" style="1" customWidth="1"/>
    <col min="14354" max="14354" width="6.75" style="1" customWidth="1"/>
    <col min="14355" max="14356" width="1.75" style="1" customWidth="1"/>
    <col min="14357" max="14362" width="8.75" style="1" customWidth="1"/>
    <col min="14363" max="14593" width="8.875" style="1"/>
    <col min="14594" max="14594" width="1.75" style="1" customWidth="1"/>
    <col min="14595" max="14595" width="4.75" style="1" customWidth="1"/>
    <col min="14596" max="14596" width="11.625" style="1" customWidth="1"/>
    <col min="14597" max="14597" width="9.75" style="1" customWidth="1"/>
    <col min="14598" max="14598" width="6.75" style="1" customWidth="1"/>
    <col min="14599" max="14599" width="9.75" style="1" customWidth="1"/>
    <col min="14600" max="14600" width="6.75" style="1" customWidth="1"/>
    <col min="14601" max="14601" width="9.75" style="1" customWidth="1"/>
    <col min="14602" max="14602" width="6.75" style="1" customWidth="1"/>
    <col min="14603" max="14603" width="9.75" style="1" customWidth="1"/>
    <col min="14604" max="14604" width="6.75" style="1" customWidth="1"/>
    <col min="14605" max="14605" width="9.75" style="1" customWidth="1"/>
    <col min="14606" max="14606" width="6.75" style="1" customWidth="1"/>
    <col min="14607" max="14607" width="9.75" style="1" customWidth="1"/>
    <col min="14608" max="14608" width="6.75" style="1" customWidth="1"/>
    <col min="14609" max="14609" width="11.125" style="1" customWidth="1"/>
    <col min="14610" max="14610" width="6.75" style="1" customWidth="1"/>
    <col min="14611" max="14612" width="1.75" style="1" customWidth="1"/>
    <col min="14613" max="14618" width="8.75" style="1" customWidth="1"/>
    <col min="14619" max="14849" width="8.875" style="1"/>
    <col min="14850" max="14850" width="1.75" style="1" customWidth="1"/>
    <col min="14851" max="14851" width="4.75" style="1" customWidth="1"/>
    <col min="14852" max="14852" width="11.625" style="1" customWidth="1"/>
    <col min="14853" max="14853" width="9.75" style="1" customWidth="1"/>
    <col min="14854" max="14854" width="6.75" style="1" customWidth="1"/>
    <col min="14855" max="14855" width="9.75" style="1" customWidth="1"/>
    <col min="14856" max="14856" width="6.75" style="1" customWidth="1"/>
    <col min="14857" max="14857" width="9.75" style="1" customWidth="1"/>
    <col min="14858" max="14858" width="6.75" style="1" customWidth="1"/>
    <col min="14859" max="14859" width="9.75" style="1" customWidth="1"/>
    <col min="14860" max="14860" width="6.75" style="1" customWidth="1"/>
    <col min="14861" max="14861" width="9.75" style="1" customWidth="1"/>
    <col min="14862" max="14862" width="6.75" style="1" customWidth="1"/>
    <col min="14863" max="14863" width="9.75" style="1" customWidth="1"/>
    <col min="14864" max="14864" width="6.75" style="1" customWidth="1"/>
    <col min="14865" max="14865" width="11.125" style="1" customWidth="1"/>
    <col min="14866" max="14866" width="6.75" style="1" customWidth="1"/>
    <col min="14867" max="14868" width="1.75" style="1" customWidth="1"/>
    <col min="14869" max="14874" width="8.75" style="1" customWidth="1"/>
    <col min="14875" max="15105" width="8.875" style="1"/>
    <col min="15106" max="15106" width="1.75" style="1" customWidth="1"/>
    <col min="15107" max="15107" width="4.75" style="1" customWidth="1"/>
    <col min="15108" max="15108" width="11.625" style="1" customWidth="1"/>
    <col min="15109" max="15109" width="9.75" style="1" customWidth="1"/>
    <col min="15110" max="15110" width="6.75" style="1" customWidth="1"/>
    <col min="15111" max="15111" width="9.75" style="1" customWidth="1"/>
    <col min="15112" max="15112" width="6.75" style="1" customWidth="1"/>
    <col min="15113" max="15113" width="9.75" style="1" customWidth="1"/>
    <col min="15114" max="15114" width="6.75" style="1" customWidth="1"/>
    <col min="15115" max="15115" width="9.75" style="1" customWidth="1"/>
    <col min="15116" max="15116" width="6.75" style="1" customWidth="1"/>
    <col min="15117" max="15117" width="9.75" style="1" customWidth="1"/>
    <col min="15118" max="15118" width="6.75" style="1" customWidth="1"/>
    <col min="15119" max="15119" width="9.75" style="1" customWidth="1"/>
    <col min="15120" max="15120" width="6.75" style="1" customWidth="1"/>
    <col min="15121" max="15121" width="11.125" style="1" customWidth="1"/>
    <col min="15122" max="15122" width="6.75" style="1" customWidth="1"/>
    <col min="15123" max="15124" width="1.75" style="1" customWidth="1"/>
    <col min="15125" max="15130" width="8.75" style="1" customWidth="1"/>
    <col min="15131" max="15361" width="8.875" style="1"/>
    <col min="15362" max="15362" width="1.75" style="1" customWidth="1"/>
    <col min="15363" max="15363" width="4.75" style="1" customWidth="1"/>
    <col min="15364" max="15364" width="11.625" style="1" customWidth="1"/>
    <col min="15365" max="15365" width="9.75" style="1" customWidth="1"/>
    <col min="15366" max="15366" width="6.75" style="1" customWidth="1"/>
    <col min="15367" max="15367" width="9.75" style="1" customWidth="1"/>
    <col min="15368" max="15368" width="6.75" style="1" customWidth="1"/>
    <col min="15369" max="15369" width="9.75" style="1" customWidth="1"/>
    <col min="15370" max="15370" width="6.75" style="1" customWidth="1"/>
    <col min="15371" max="15371" width="9.75" style="1" customWidth="1"/>
    <col min="15372" max="15372" width="6.75" style="1" customWidth="1"/>
    <col min="15373" max="15373" width="9.75" style="1" customWidth="1"/>
    <col min="15374" max="15374" width="6.75" style="1" customWidth="1"/>
    <col min="15375" max="15375" width="9.75" style="1" customWidth="1"/>
    <col min="15376" max="15376" width="6.75" style="1" customWidth="1"/>
    <col min="15377" max="15377" width="11.125" style="1" customWidth="1"/>
    <col min="15378" max="15378" width="6.75" style="1" customWidth="1"/>
    <col min="15379" max="15380" width="1.75" style="1" customWidth="1"/>
    <col min="15381" max="15386" width="8.75" style="1" customWidth="1"/>
    <col min="15387" max="15617" width="8.875" style="1"/>
    <col min="15618" max="15618" width="1.75" style="1" customWidth="1"/>
    <col min="15619" max="15619" width="4.75" style="1" customWidth="1"/>
    <col min="15620" max="15620" width="11.625" style="1" customWidth="1"/>
    <col min="15621" max="15621" width="9.75" style="1" customWidth="1"/>
    <col min="15622" max="15622" width="6.75" style="1" customWidth="1"/>
    <col min="15623" max="15623" width="9.75" style="1" customWidth="1"/>
    <col min="15624" max="15624" width="6.75" style="1" customWidth="1"/>
    <col min="15625" max="15625" width="9.75" style="1" customWidth="1"/>
    <col min="15626" max="15626" width="6.75" style="1" customWidth="1"/>
    <col min="15627" max="15627" width="9.75" style="1" customWidth="1"/>
    <col min="15628" max="15628" width="6.75" style="1" customWidth="1"/>
    <col min="15629" max="15629" width="9.75" style="1" customWidth="1"/>
    <col min="15630" max="15630" width="6.75" style="1" customWidth="1"/>
    <col min="15631" max="15631" width="9.75" style="1" customWidth="1"/>
    <col min="15632" max="15632" width="6.75" style="1" customWidth="1"/>
    <col min="15633" max="15633" width="11.125" style="1" customWidth="1"/>
    <col min="15634" max="15634" width="6.75" style="1" customWidth="1"/>
    <col min="15635" max="15636" width="1.75" style="1" customWidth="1"/>
    <col min="15637" max="15642" width="8.75" style="1" customWidth="1"/>
    <col min="15643" max="15873" width="8.875" style="1"/>
    <col min="15874" max="15874" width="1.75" style="1" customWidth="1"/>
    <col min="15875" max="15875" width="4.75" style="1" customWidth="1"/>
    <col min="15876" max="15876" width="11.625" style="1" customWidth="1"/>
    <col min="15877" max="15877" width="9.75" style="1" customWidth="1"/>
    <col min="15878" max="15878" width="6.75" style="1" customWidth="1"/>
    <col min="15879" max="15879" width="9.75" style="1" customWidth="1"/>
    <col min="15880" max="15880" width="6.75" style="1" customWidth="1"/>
    <col min="15881" max="15881" width="9.75" style="1" customWidth="1"/>
    <col min="15882" max="15882" width="6.75" style="1" customWidth="1"/>
    <col min="15883" max="15883" width="9.75" style="1" customWidth="1"/>
    <col min="15884" max="15884" width="6.75" style="1" customWidth="1"/>
    <col min="15885" max="15885" width="9.75" style="1" customWidth="1"/>
    <col min="15886" max="15886" width="6.75" style="1" customWidth="1"/>
    <col min="15887" max="15887" width="9.75" style="1" customWidth="1"/>
    <col min="15888" max="15888" width="6.75" style="1" customWidth="1"/>
    <col min="15889" max="15889" width="11.125" style="1" customWidth="1"/>
    <col min="15890" max="15890" width="6.75" style="1" customWidth="1"/>
    <col min="15891" max="15892" width="1.75" style="1" customWidth="1"/>
    <col min="15893" max="15898" width="8.75" style="1" customWidth="1"/>
    <col min="15899" max="16129" width="8.875" style="1"/>
    <col min="16130" max="16130" width="1.75" style="1" customWidth="1"/>
    <col min="16131" max="16131" width="4.75" style="1" customWidth="1"/>
    <col min="16132" max="16132" width="11.625" style="1" customWidth="1"/>
    <col min="16133" max="16133" width="9.75" style="1" customWidth="1"/>
    <col min="16134" max="16134" width="6.75" style="1" customWidth="1"/>
    <col min="16135" max="16135" width="9.75" style="1" customWidth="1"/>
    <col min="16136" max="16136" width="6.75" style="1" customWidth="1"/>
    <col min="16137" max="16137" width="9.75" style="1" customWidth="1"/>
    <col min="16138" max="16138" width="6.75" style="1" customWidth="1"/>
    <col min="16139" max="16139" width="9.75" style="1" customWidth="1"/>
    <col min="16140" max="16140" width="6.75" style="1" customWidth="1"/>
    <col min="16141" max="16141" width="9.75" style="1" customWidth="1"/>
    <col min="16142" max="16142" width="6.75" style="1" customWidth="1"/>
    <col min="16143" max="16143" width="9.75" style="1" customWidth="1"/>
    <col min="16144" max="16144" width="6.75" style="1" customWidth="1"/>
    <col min="16145" max="16145" width="11.125" style="1" customWidth="1"/>
    <col min="16146" max="16146" width="6.75" style="1" customWidth="1"/>
    <col min="16147" max="16148" width="1.75" style="1" customWidth="1"/>
    <col min="16149" max="16154" width="8.75" style="1" customWidth="1"/>
    <col min="16155" max="16384" width="8.875" style="1"/>
  </cols>
  <sheetData>
    <row r="1" spans="2:18" ht="5.0999999999999996" customHeight="1"/>
    <row r="2" spans="2:18" ht="16.5" customHeight="1">
      <c r="B2" s="59"/>
      <c r="C2" s="53"/>
      <c r="D2" s="53"/>
      <c r="E2" s="54" t="s">
        <v>104</v>
      </c>
      <c r="F2" s="55"/>
      <c r="G2" s="54" t="s">
        <v>105</v>
      </c>
      <c r="H2" s="55"/>
      <c r="I2" s="54" t="s">
        <v>106</v>
      </c>
      <c r="J2" s="55"/>
      <c r="K2" s="54" t="s">
        <v>107</v>
      </c>
      <c r="L2" s="55"/>
      <c r="M2" s="54" t="s">
        <v>108</v>
      </c>
      <c r="N2" s="55"/>
      <c r="O2" s="54" t="s">
        <v>109</v>
      </c>
      <c r="P2" s="55"/>
      <c r="Q2" s="54" t="s">
        <v>110</v>
      </c>
      <c r="R2" s="52"/>
    </row>
    <row r="3" spans="2:18" ht="16.5" customHeight="1">
      <c r="B3" s="75" t="s">
        <v>111</v>
      </c>
      <c r="C3" s="76"/>
      <c r="D3" s="76"/>
      <c r="E3" s="77" t="s">
        <v>112</v>
      </c>
      <c r="F3" s="78"/>
      <c r="G3" s="77" t="s">
        <v>113</v>
      </c>
      <c r="H3" s="78"/>
      <c r="I3" s="77" t="s">
        <v>114</v>
      </c>
      <c r="J3" s="78"/>
      <c r="K3" s="77" t="s">
        <v>113</v>
      </c>
      <c r="L3" s="78"/>
      <c r="M3" s="77" t="s">
        <v>115</v>
      </c>
      <c r="N3" s="78"/>
      <c r="O3" s="77" t="s">
        <v>114</v>
      </c>
      <c r="P3" s="78"/>
      <c r="Q3" s="77" t="s">
        <v>114</v>
      </c>
      <c r="R3" s="79"/>
    </row>
    <row r="4" spans="2:18" ht="16.5" customHeight="1">
      <c r="B4" s="50"/>
      <c r="C4" s="2"/>
      <c r="D4" s="2"/>
      <c r="E4" s="80" t="s">
        <v>116</v>
      </c>
      <c r="F4" s="47" t="s">
        <v>117</v>
      </c>
      <c r="G4" s="80" t="s">
        <v>116</v>
      </c>
      <c r="H4" s="47" t="s">
        <v>117</v>
      </c>
      <c r="I4" s="80" t="s">
        <v>116</v>
      </c>
      <c r="J4" s="47" t="s">
        <v>117</v>
      </c>
      <c r="K4" s="80" t="s">
        <v>116</v>
      </c>
      <c r="L4" s="47" t="s">
        <v>117</v>
      </c>
      <c r="M4" s="80" t="s">
        <v>116</v>
      </c>
      <c r="N4" s="47" t="s">
        <v>117</v>
      </c>
      <c r="O4" s="80" t="s">
        <v>116</v>
      </c>
      <c r="P4" s="47" t="s">
        <v>117</v>
      </c>
      <c r="Q4" s="80" t="s">
        <v>116</v>
      </c>
      <c r="R4" s="81" t="s">
        <v>117</v>
      </c>
    </row>
    <row r="5" spans="2:18" s="2" customFormat="1" ht="16.5" customHeight="1">
      <c r="B5" s="50"/>
      <c r="E5" s="46" t="s">
        <v>118</v>
      </c>
      <c r="F5" s="48" t="s">
        <v>174</v>
      </c>
      <c r="G5" s="46" t="s">
        <v>118</v>
      </c>
      <c r="H5" s="48" t="s">
        <v>174</v>
      </c>
      <c r="I5" s="46" t="s">
        <v>118</v>
      </c>
      <c r="J5" s="48" t="s">
        <v>174</v>
      </c>
      <c r="K5" s="46" t="s">
        <v>118</v>
      </c>
      <c r="L5" s="48" t="s">
        <v>174</v>
      </c>
      <c r="M5" s="46" t="s">
        <v>118</v>
      </c>
      <c r="N5" s="48" t="s">
        <v>174</v>
      </c>
      <c r="O5" s="46" t="s">
        <v>118</v>
      </c>
      <c r="P5" s="48" t="s">
        <v>174</v>
      </c>
      <c r="Q5" s="46" t="s">
        <v>118</v>
      </c>
      <c r="R5" s="178" t="s">
        <v>174</v>
      </c>
    </row>
    <row r="6" spans="2:18" ht="16.5" customHeight="1">
      <c r="B6" s="43"/>
      <c r="C6" s="82" t="str">
        <f>'C0401-3'!C5</f>
        <v>下　市　田　 1</v>
      </c>
      <c r="D6" s="58"/>
      <c r="E6" s="83">
        <v>7134.9000000000005</v>
      </c>
      <c r="F6" s="84">
        <f>IF(E6=0,0,E6/$Q6*100)</f>
        <v>63.12696528012485</v>
      </c>
      <c r="G6" s="84">
        <v>408.51</v>
      </c>
      <c r="H6" s="84">
        <f>IF(G6=0,0,G6/$Q6*100)</f>
        <v>3.614345903458184</v>
      </c>
      <c r="I6" s="83">
        <v>1357.41</v>
      </c>
      <c r="J6" s="84">
        <f>IF(I6=0,0,I6/$Q6*100)</f>
        <v>12.009863339485385</v>
      </c>
      <c r="K6" s="83">
        <v>778.73</v>
      </c>
      <c r="L6" s="84">
        <f>IF(K6=0,0,K6/$Q6*100)</f>
        <v>6.8899160005874815</v>
      </c>
      <c r="M6" s="83">
        <v>998.46</v>
      </c>
      <c r="N6" s="84">
        <f>IF(M6=0,0,M6/$Q6*100)</f>
        <v>8.8340060482408234</v>
      </c>
      <c r="O6" s="85">
        <v>624.45000000000005</v>
      </c>
      <c r="P6" s="84">
        <f>IF(O6=0,0,O6/$Q6*100)</f>
        <v>5.5249034281032614</v>
      </c>
      <c r="Q6" s="83">
        <f>E6+G6+I6+K6+M6+O6</f>
        <v>11302.460000000003</v>
      </c>
      <c r="R6" s="99">
        <f>Q6/Q6*100</f>
        <v>100</v>
      </c>
    </row>
    <row r="7" spans="2:18" ht="16.5" customHeight="1">
      <c r="B7" s="32"/>
      <c r="C7" s="86" t="str">
        <f>'C0401-3'!C6</f>
        <v>下　市　田　 2</v>
      </c>
      <c r="D7" s="31"/>
      <c r="E7" s="87">
        <v>2339.29</v>
      </c>
      <c r="F7" s="88">
        <f t="shared" ref="F7:H23" si="0">IF(E7=0,0,E7/$Q7*100)</f>
        <v>72.921420466589367</v>
      </c>
      <c r="G7" s="88">
        <v>214.44</v>
      </c>
      <c r="H7" s="88">
        <f t="shared" si="0"/>
        <v>6.6846220027681147</v>
      </c>
      <c r="I7" s="87">
        <v>228.41</v>
      </c>
      <c r="J7" s="88">
        <f t="shared" ref="J7" si="1">IF(I7=0,0,I7/$Q7*100)</f>
        <v>7.1201012481452404</v>
      </c>
      <c r="K7" s="87">
        <v>0</v>
      </c>
      <c r="L7" s="88">
        <f t="shared" ref="L7" si="2">IF(K7=0,0,K7/$Q7*100)</f>
        <v>0</v>
      </c>
      <c r="M7" s="87">
        <v>106.12</v>
      </c>
      <c r="N7" s="88">
        <f t="shared" ref="N7" si="3">IF(M7=0,0,M7/$Q7*100)</f>
        <v>3.3080212970236542</v>
      </c>
      <c r="O7" s="64">
        <v>319.7</v>
      </c>
      <c r="P7" s="88">
        <f t="shared" ref="P7" si="4">IF(O7=0,0,O7/$Q7*100)</f>
        <v>9.9658349854736361</v>
      </c>
      <c r="Q7" s="87">
        <f>E7+G7+I7+K7+M7+O7</f>
        <v>3207.9599999999996</v>
      </c>
      <c r="R7" s="89">
        <f t="shared" ref="R7:R23" si="5">Q7/Q7*100</f>
        <v>100</v>
      </c>
    </row>
    <row r="8" spans="2:18" ht="16.5" customHeight="1">
      <c r="B8" s="32"/>
      <c r="C8" s="86" t="str">
        <f>'C0401-3'!C7</f>
        <v>下　市　田　 3</v>
      </c>
      <c r="D8" s="31"/>
      <c r="E8" s="87">
        <v>5738.0700000000015</v>
      </c>
      <c r="F8" s="88">
        <f t="shared" si="0"/>
        <v>98.217287264087958</v>
      </c>
      <c r="G8" s="88">
        <v>0</v>
      </c>
      <c r="H8" s="88">
        <f t="shared" si="0"/>
        <v>0</v>
      </c>
      <c r="I8" s="87">
        <v>17.39</v>
      </c>
      <c r="J8" s="88">
        <f t="shared" ref="J8" si="6">IF(I8=0,0,I8/$Q8*100)</f>
        <v>0.29766082071541289</v>
      </c>
      <c r="K8" s="87">
        <v>74.37</v>
      </c>
      <c r="L8" s="88">
        <f t="shared" ref="L8" si="7">IF(K8=0,0,K8/$Q8*100)</f>
        <v>1.2729749992297443</v>
      </c>
      <c r="M8" s="87">
        <v>0</v>
      </c>
      <c r="N8" s="88">
        <f t="shared" ref="N8" si="8">IF(M8=0,0,M8/$Q8*100)</f>
        <v>0</v>
      </c>
      <c r="O8" s="64">
        <v>12.39</v>
      </c>
      <c r="P8" s="88">
        <f t="shared" ref="P8" si="9">IF(O8=0,0,O8/$Q8*100)</f>
        <v>0.21207691596687556</v>
      </c>
      <c r="Q8" s="87">
        <f t="shared" ref="Q8:Q23" si="10">E8+G8+I8+K8+M8+O8</f>
        <v>5842.2200000000021</v>
      </c>
      <c r="R8" s="89">
        <f t="shared" si="5"/>
        <v>100</v>
      </c>
    </row>
    <row r="9" spans="2:18" ht="16.5" customHeight="1">
      <c r="B9" s="34"/>
      <c r="C9" s="90" t="str">
        <f>'C0401-3'!C8</f>
        <v>下　市　田 　4</v>
      </c>
      <c r="D9" s="33"/>
      <c r="E9" s="87">
        <v>0</v>
      </c>
      <c r="F9" s="88">
        <f t="shared" si="0"/>
        <v>0</v>
      </c>
      <c r="G9" s="88">
        <v>0</v>
      </c>
      <c r="H9" s="88">
        <f t="shared" si="0"/>
        <v>0</v>
      </c>
      <c r="I9" s="64">
        <v>0</v>
      </c>
      <c r="J9" s="88">
        <f t="shared" ref="J9" si="11">IF(I9=0,0,I9/$Q9*100)</f>
        <v>0</v>
      </c>
      <c r="K9" s="64">
        <v>0</v>
      </c>
      <c r="L9" s="88">
        <f t="shared" ref="L9" si="12">IF(K9=0,0,K9/$Q9*100)</f>
        <v>0</v>
      </c>
      <c r="M9" s="64">
        <v>0</v>
      </c>
      <c r="N9" s="88">
        <f t="shared" ref="N9" si="13">IF(M9=0,0,M9/$Q9*100)</f>
        <v>0</v>
      </c>
      <c r="O9" s="64">
        <v>21782.910000000003</v>
      </c>
      <c r="P9" s="88">
        <f t="shared" ref="P9" si="14">IF(O9=0,0,O9/$Q9*100)</f>
        <v>100</v>
      </c>
      <c r="Q9" s="64">
        <f t="shared" si="10"/>
        <v>21782.910000000003</v>
      </c>
      <c r="R9" s="89">
        <f t="shared" si="5"/>
        <v>100</v>
      </c>
    </row>
    <row r="10" spans="2:18" s="2" customFormat="1" ht="16.5" customHeight="1">
      <c r="B10" s="34"/>
      <c r="C10" s="90" t="str">
        <f>'C0401-3'!C9</f>
        <v>下　市　田　 5</v>
      </c>
      <c r="D10" s="33"/>
      <c r="E10" s="87">
        <v>16269.070000000005</v>
      </c>
      <c r="F10" s="88">
        <f t="shared" si="0"/>
        <v>42.941862579768355</v>
      </c>
      <c r="G10" s="88">
        <v>0</v>
      </c>
      <c r="H10" s="88">
        <f t="shared" si="0"/>
        <v>0</v>
      </c>
      <c r="I10" s="64">
        <v>0</v>
      </c>
      <c r="J10" s="88">
        <f t="shared" ref="J10" si="15">IF(I10=0,0,I10/$Q10*100)</f>
        <v>0</v>
      </c>
      <c r="K10" s="64">
        <v>446.42</v>
      </c>
      <c r="L10" s="88">
        <f t="shared" ref="L10" si="16">IF(K10=0,0,K10/$Q10*100)</f>
        <v>1.178316049587357</v>
      </c>
      <c r="M10" s="64">
        <v>33.58</v>
      </c>
      <c r="N10" s="88">
        <f t="shared" ref="N10" si="17">IF(M10=0,0,M10/$Q10*100)</f>
        <v>8.8633692364014707E-2</v>
      </c>
      <c r="O10" s="64">
        <v>21137.200000000001</v>
      </c>
      <c r="P10" s="88">
        <f t="shared" ref="P10" si="18">IF(O10=0,0,O10/$Q10*100)</f>
        <v>55.791187678280288</v>
      </c>
      <c r="Q10" s="64">
        <f t="shared" si="10"/>
        <v>37886.270000000004</v>
      </c>
      <c r="R10" s="89">
        <f t="shared" si="5"/>
        <v>100</v>
      </c>
    </row>
    <row r="11" spans="2:18" s="2" customFormat="1" ht="16.5" customHeight="1">
      <c r="B11" s="34"/>
      <c r="C11" s="90" t="str">
        <f>'C0401-3'!C10</f>
        <v>下　市　田　 6</v>
      </c>
      <c r="D11" s="33"/>
      <c r="E11" s="87">
        <v>2631.8799999999997</v>
      </c>
      <c r="F11" s="88">
        <f t="shared" si="0"/>
        <v>59.376875352509863</v>
      </c>
      <c r="G11" s="88">
        <v>0</v>
      </c>
      <c r="H11" s="88">
        <f t="shared" si="0"/>
        <v>0</v>
      </c>
      <c r="I11" s="64">
        <v>0</v>
      </c>
      <c r="J11" s="88">
        <f t="shared" ref="J11" si="19">IF(I11=0,0,I11/$Q11*100)</f>
        <v>0</v>
      </c>
      <c r="K11" s="64">
        <v>57.02</v>
      </c>
      <c r="L11" s="88">
        <f t="shared" ref="L11" si="20">IF(K11=0,0,K11/$Q11*100)</f>
        <v>1.2864072194021434</v>
      </c>
      <c r="M11" s="64">
        <v>0</v>
      </c>
      <c r="N11" s="88">
        <f t="shared" ref="N11" si="21">IF(M11=0,0,M11/$Q11*100)</f>
        <v>0</v>
      </c>
      <c r="O11" s="64">
        <v>1743.6</v>
      </c>
      <c r="P11" s="88">
        <f t="shared" ref="P11" si="22">IF(O11=0,0,O11/$Q11*100)</f>
        <v>39.336717428087987</v>
      </c>
      <c r="Q11" s="64">
        <f t="shared" si="10"/>
        <v>4432.5</v>
      </c>
      <c r="R11" s="89">
        <f t="shared" si="5"/>
        <v>100</v>
      </c>
    </row>
    <row r="12" spans="2:18" s="2" customFormat="1" ht="16.5" customHeight="1">
      <c r="B12" s="34"/>
      <c r="C12" s="90" t="str">
        <f>'C0401-3'!C11</f>
        <v>下　市　田　 7</v>
      </c>
      <c r="D12" s="33"/>
      <c r="E12" s="87">
        <v>6187.2900000000009</v>
      </c>
      <c r="F12" s="88">
        <f t="shared" si="0"/>
        <v>95.488175268996429</v>
      </c>
      <c r="G12" s="88">
        <v>0</v>
      </c>
      <c r="H12" s="88">
        <f t="shared" si="0"/>
        <v>0</v>
      </c>
      <c r="I12" s="64">
        <v>106.47</v>
      </c>
      <c r="J12" s="88">
        <f t="shared" ref="J12" si="23">IF(I12=0,0,I12/$Q12*100)</f>
        <v>1.6431468414911936</v>
      </c>
      <c r="K12" s="64">
        <v>115.1</v>
      </c>
      <c r="L12" s="88">
        <f t="shared" ref="L12" si="24">IF(K12=0,0,K12/$Q12*100)</f>
        <v>1.7763332530819611</v>
      </c>
      <c r="M12" s="64">
        <v>0</v>
      </c>
      <c r="N12" s="88">
        <f t="shared" ref="N12" si="25">IF(M12=0,0,M12/$Q12*100)</f>
        <v>0</v>
      </c>
      <c r="O12" s="64">
        <v>70.78</v>
      </c>
      <c r="P12" s="88">
        <f t="shared" ref="P12" si="26">IF(O12=0,0,O12/$Q12*100)</f>
        <v>1.0923446364304188</v>
      </c>
      <c r="Q12" s="64">
        <f t="shared" si="10"/>
        <v>6479.6400000000012</v>
      </c>
      <c r="R12" s="89">
        <f t="shared" si="5"/>
        <v>100</v>
      </c>
    </row>
    <row r="13" spans="2:18" s="2" customFormat="1" ht="16.5" customHeight="1">
      <c r="B13" s="32"/>
      <c r="C13" s="86" t="str">
        <f>'C0401-3'!C12</f>
        <v>下　市　田　 8</v>
      </c>
      <c r="D13" s="33"/>
      <c r="E13" s="87">
        <v>4444.66</v>
      </c>
      <c r="F13" s="88">
        <f t="shared" si="0"/>
        <v>95.358302170559611</v>
      </c>
      <c r="G13" s="88">
        <v>0</v>
      </c>
      <c r="H13" s="88">
        <f t="shared" si="0"/>
        <v>0</v>
      </c>
      <c r="I13" s="64">
        <v>0</v>
      </c>
      <c r="J13" s="88">
        <f t="shared" ref="J13" si="27">IF(I13=0,0,I13/$Q13*100)</f>
        <v>0</v>
      </c>
      <c r="K13" s="64">
        <v>74.239999999999995</v>
      </c>
      <c r="L13" s="88">
        <f t="shared" ref="L13" si="28">IF(K13=0,0,K13/$Q13*100)</f>
        <v>1.592787829247309</v>
      </c>
      <c r="M13" s="64">
        <v>0</v>
      </c>
      <c r="N13" s="88">
        <f t="shared" ref="N13" si="29">IF(M13=0,0,M13/$Q13*100)</f>
        <v>0</v>
      </c>
      <c r="O13" s="64">
        <v>142.11000000000001</v>
      </c>
      <c r="P13" s="88">
        <f t="shared" ref="P13" si="30">IF(O13=0,0,O13/$Q13*100)</f>
        <v>3.048910000193092</v>
      </c>
      <c r="Q13" s="64">
        <f t="shared" si="10"/>
        <v>4661.0099999999993</v>
      </c>
      <c r="R13" s="89">
        <f t="shared" si="5"/>
        <v>100</v>
      </c>
    </row>
    <row r="14" spans="2:18" s="2" customFormat="1" ht="16.5" customHeight="1">
      <c r="B14" s="32"/>
      <c r="C14" s="86" t="str">
        <f>'C0401-3'!C13</f>
        <v>下　市　田　 9</v>
      </c>
      <c r="D14" s="33"/>
      <c r="E14" s="87">
        <v>957.61</v>
      </c>
      <c r="F14" s="88">
        <f t="shared" si="0"/>
        <v>94.689119170984455</v>
      </c>
      <c r="G14" s="88">
        <v>0</v>
      </c>
      <c r="H14" s="88">
        <f t="shared" si="0"/>
        <v>0</v>
      </c>
      <c r="I14" s="64">
        <v>53.709999999999994</v>
      </c>
      <c r="J14" s="88">
        <f t="shared" ref="J14" si="31">IF(I14=0,0,I14/$Q14*100)</f>
        <v>5.3108808290155434</v>
      </c>
      <c r="K14" s="64">
        <v>0</v>
      </c>
      <c r="L14" s="88">
        <f t="shared" ref="L14" si="32">IF(K14=0,0,K14/$Q14*100)</f>
        <v>0</v>
      </c>
      <c r="M14" s="64">
        <v>0</v>
      </c>
      <c r="N14" s="88">
        <f t="shared" ref="N14" si="33">IF(M14=0,0,M14/$Q14*100)</f>
        <v>0</v>
      </c>
      <c r="O14" s="64">
        <v>0</v>
      </c>
      <c r="P14" s="88">
        <f t="shared" ref="P14" si="34">IF(O14=0,0,O14/$Q14*100)</f>
        <v>0</v>
      </c>
      <c r="Q14" s="64">
        <f t="shared" si="10"/>
        <v>1011.32</v>
      </c>
      <c r="R14" s="89">
        <f t="shared" si="5"/>
        <v>100</v>
      </c>
    </row>
    <row r="15" spans="2:18" s="2" customFormat="1" ht="16.5" customHeight="1">
      <c r="B15" s="32"/>
      <c r="C15" s="86" t="str">
        <f>'C0401-3'!C14</f>
        <v>下　市　田  10</v>
      </c>
      <c r="D15" s="33"/>
      <c r="E15" s="87">
        <v>17044.239999999991</v>
      </c>
      <c r="F15" s="88">
        <f t="shared" si="0"/>
        <v>92.29341354653728</v>
      </c>
      <c r="G15" s="88">
        <v>0</v>
      </c>
      <c r="H15" s="88">
        <f t="shared" si="0"/>
        <v>0</v>
      </c>
      <c r="I15" s="64">
        <v>247.92000000000002</v>
      </c>
      <c r="J15" s="88">
        <f t="shared" ref="J15" si="35">IF(I15=0,0,I15/$Q15*100)</f>
        <v>1.3424701298771631</v>
      </c>
      <c r="K15" s="64">
        <v>785.77</v>
      </c>
      <c r="L15" s="88">
        <f t="shared" ref="L15" si="36">IF(K15=0,0,K15/$Q15*100)</f>
        <v>4.2548917148821328</v>
      </c>
      <c r="M15" s="64">
        <v>158.11000000000001</v>
      </c>
      <c r="N15" s="88">
        <f t="shared" ref="N15" si="37">IF(M15=0,0,M15/$Q15*100)</f>
        <v>0.85615501869505584</v>
      </c>
      <c r="O15" s="64">
        <v>231.41</v>
      </c>
      <c r="P15" s="88">
        <f t="shared" ref="P15" si="38">IF(O15=0,0,O15/$Q15*100)</f>
        <v>1.2530695900083666</v>
      </c>
      <c r="Q15" s="64">
        <f t="shared" si="10"/>
        <v>18467.44999999999</v>
      </c>
      <c r="R15" s="89">
        <f t="shared" si="5"/>
        <v>100</v>
      </c>
    </row>
    <row r="16" spans="2:18" s="2" customFormat="1" ht="16.5" customHeight="1">
      <c r="B16" s="32"/>
      <c r="C16" s="86" t="str">
        <f>'C0401-3'!C15</f>
        <v>下　市　田  11</v>
      </c>
      <c r="D16" s="33"/>
      <c r="E16" s="87">
        <v>9549.36</v>
      </c>
      <c r="F16" s="88">
        <f t="shared" si="0"/>
        <v>74.057966069096452</v>
      </c>
      <c r="G16" s="88">
        <v>0</v>
      </c>
      <c r="H16" s="88">
        <f t="shared" si="0"/>
        <v>0</v>
      </c>
      <c r="I16" s="64">
        <v>187.88</v>
      </c>
      <c r="J16" s="88">
        <f t="shared" ref="J16" si="39">IF(I16=0,0,I16/$Q16*100)</f>
        <v>1.4570621135931454</v>
      </c>
      <c r="K16" s="64">
        <v>1076.78</v>
      </c>
      <c r="L16" s="88">
        <f t="shared" ref="L16" si="40">IF(K16=0,0,K16/$Q16*100)</f>
        <v>8.3507310127465786</v>
      </c>
      <c r="M16" s="64">
        <v>1915.7600000000002</v>
      </c>
      <c r="N16" s="88">
        <f t="shared" ref="N16" si="41">IF(M16=0,0,M16/$Q16*100)</f>
        <v>14.857256305818634</v>
      </c>
      <c r="O16" s="64">
        <v>164.66000000000003</v>
      </c>
      <c r="P16" s="88">
        <f t="shared" ref="P16" si="42">IF(O16=0,0,O16/$Q16*100)</f>
        <v>1.2769844987451957</v>
      </c>
      <c r="Q16" s="64">
        <f t="shared" si="10"/>
        <v>12894.44</v>
      </c>
      <c r="R16" s="89">
        <f t="shared" si="5"/>
        <v>100</v>
      </c>
    </row>
    <row r="17" spans="2:18" s="2" customFormat="1" ht="16.5" customHeight="1">
      <c r="B17" s="32"/>
      <c r="C17" s="86" t="str">
        <f>'C0401-3'!C16</f>
        <v>下  市  田  12</v>
      </c>
      <c r="D17" s="33"/>
      <c r="E17" s="87">
        <v>6761.8899999999994</v>
      </c>
      <c r="F17" s="88">
        <f t="shared" si="0"/>
        <v>74.145969713916017</v>
      </c>
      <c r="G17" s="88">
        <v>0</v>
      </c>
      <c r="H17" s="88">
        <f t="shared" si="0"/>
        <v>0</v>
      </c>
      <c r="I17" s="64">
        <v>1242.1599999999999</v>
      </c>
      <c r="J17" s="88">
        <f t="shared" ref="J17" si="43">IF(I17=0,0,I17/$Q17*100)</f>
        <v>13.620623485421667</v>
      </c>
      <c r="K17" s="64">
        <v>310.76</v>
      </c>
      <c r="L17" s="88">
        <f t="shared" ref="L17" si="44">IF(K17=0,0,K17/$Q17*100)</f>
        <v>3.4075682314111204</v>
      </c>
      <c r="M17" s="64">
        <v>341.86</v>
      </c>
      <c r="N17" s="88">
        <f t="shared" ref="N17" si="45">IF(M17=0,0,M17/$Q17*100)</f>
        <v>3.7485882211037644</v>
      </c>
      <c r="O17" s="64">
        <v>463.03</v>
      </c>
      <c r="P17" s="88">
        <f t="shared" ref="P17" si="46">IF(O17=0,0,O17/$Q17*100)</f>
        <v>5.077250348147416</v>
      </c>
      <c r="Q17" s="64">
        <f t="shared" si="10"/>
        <v>9119.7000000000007</v>
      </c>
      <c r="R17" s="89">
        <f t="shared" si="5"/>
        <v>100</v>
      </c>
    </row>
    <row r="18" spans="2:18" s="2" customFormat="1" ht="16.5" customHeight="1">
      <c r="B18" s="32"/>
      <c r="C18" s="86" t="str">
        <f>'C0401-3'!C17</f>
        <v>下  市  田  13</v>
      </c>
      <c r="D18" s="33"/>
      <c r="E18" s="87">
        <v>5612.4600000000009</v>
      </c>
      <c r="F18" s="88">
        <f t="shared" si="0"/>
        <v>51.850893781820972</v>
      </c>
      <c r="G18" s="88">
        <v>119.25999999999999</v>
      </c>
      <c r="H18" s="88">
        <f t="shared" si="0"/>
        <v>1.1017873788712913</v>
      </c>
      <c r="I18" s="64">
        <v>682.93999999999994</v>
      </c>
      <c r="J18" s="88">
        <f t="shared" ref="J18" si="47">IF(I18=0,0,I18/$Q18*100)</f>
        <v>6.3093633450139155</v>
      </c>
      <c r="K18" s="64">
        <v>3230.96</v>
      </c>
      <c r="L18" s="88">
        <f t="shared" ref="L18" si="48">IF(K18=0,0,K18/$Q18*100)</f>
        <v>29.849328774425523</v>
      </c>
      <c r="M18" s="64">
        <v>646.86</v>
      </c>
      <c r="N18" s="88">
        <f t="shared" ref="N18" si="49">IF(M18=0,0,M18/$Q18*100)</f>
        <v>5.9760370945554548</v>
      </c>
      <c r="O18" s="64">
        <v>531.75</v>
      </c>
      <c r="P18" s="88">
        <f t="shared" ref="P18" si="50">IF(O18=0,0,O18/$Q18*100)</f>
        <v>4.9125896253128385</v>
      </c>
      <c r="Q18" s="64">
        <f t="shared" si="10"/>
        <v>10824.230000000001</v>
      </c>
      <c r="R18" s="89">
        <f t="shared" si="5"/>
        <v>100</v>
      </c>
    </row>
    <row r="19" spans="2:18" s="2" customFormat="1" ht="16.5" customHeight="1">
      <c r="B19" s="32"/>
      <c r="C19" s="86" t="str">
        <f>'C0401-3'!C18</f>
        <v>下  市  田  14</v>
      </c>
      <c r="D19" s="33"/>
      <c r="E19" s="87">
        <v>2898.95</v>
      </c>
      <c r="F19" s="88">
        <f t="shared" si="0"/>
        <v>32.680574845331073</v>
      </c>
      <c r="G19" s="88">
        <v>0</v>
      </c>
      <c r="H19" s="88">
        <f t="shared" si="0"/>
        <v>0</v>
      </c>
      <c r="I19" s="64">
        <v>48.46</v>
      </c>
      <c r="J19" s="88">
        <f t="shared" ref="J19" si="51">IF(I19=0,0,I19/$Q19*100)</f>
        <v>0.5463014736386429</v>
      </c>
      <c r="K19" s="64">
        <v>3245.2899999999995</v>
      </c>
      <c r="L19" s="88">
        <f t="shared" ref="L19" si="52">IF(K19=0,0,K19/$Q19*100)</f>
        <v>36.58495066827799</v>
      </c>
      <c r="M19" s="64">
        <v>2006.2799999999997</v>
      </c>
      <c r="N19" s="88">
        <f t="shared" ref="N19" si="53">IF(M19=0,0,M19/$Q19*100)</f>
        <v>22.617286845475366</v>
      </c>
      <c r="O19" s="64">
        <v>671.57999999999993</v>
      </c>
      <c r="P19" s="88">
        <f t="shared" ref="P19" si="54">IF(O19=0,0,O19/$Q19*100)</f>
        <v>7.5708861672769245</v>
      </c>
      <c r="Q19" s="64">
        <f t="shared" si="10"/>
        <v>8870.56</v>
      </c>
      <c r="R19" s="89">
        <f t="shared" si="5"/>
        <v>100</v>
      </c>
    </row>
    <row r="20" spans="2:18" s="2" customFormat="1" ht="16.5" customHeight="1">
      <c r="B20" s="32"/>
      <c r="C20" s="86" t="str">
        <f>'C0401-3'!C19</f>
        <v>下  市  田  15</v>
      </c>
      <c r="D20" s="33"/>
      <c r="E20" s="87">
        <v>6376.81</v>
      </c>
      <c r="F20" s="88">
        <f t="shared" si="0"/>
        <v>67.929603361108221</v>
      </c>
      <c r="G20" s="88">
        <v>297.02999999999997</v>
      </c>
      <c r="H20" s="88">
        <f t="shared" si="0"/>
        <v>3.1641416454857478</v>
      </c>
      <c r="I20" s="64">
        <v>349.6</v>
      </c>
      <c r="J20" s="88">
        <f t="shared" ref="J20" si="55">IF(I20=0,0,I20/$Q20*100)</f>
        <v>3.7241488040326489</v>
      </c>
      <c r="K20" s="64">
        <v>1106.81</v>
      </c>
      <c r="L20" s="88">
        <f t="shared" ref="L20" si="56">IF(K20=0,0,K20/$Q20*100)</f>
        <v>11.790403712217893</v>
      </c>
      <c r="M20" s="64">
        <v>694.81</v>
      </c>
      <c r="N20" s="88">
        <f t="shared" ref="N20" si="57">IF(M20=0,0,M20/$Q20*100)</f>
        <v>7.4015326960238106</v>
      </c>
      <c r="O20" s="64">
        <v>562.32000000000005</v>
      </c>
      <c r="P20" s="88">
        <f t="shared" ref="P20" si="58">IF(O20=0,0,O20/$Q20*100)</f>
        <v>5.9901697811316907</v>
      </c>
      <c r="Q20" s="64">
        <f t="shared" si="10"/>
        <v>9387.3799999999992</v>
      </c>
      <c r="R20" s="89">
        <f t="shared" si="5"/>
        <v>100</v>
      </c>
    </row>
    <row r="21" spans="2:18" s="2" customFormat="1" ht="16.5" customHeight="1">
      <c r="B21" s="32"/>
      <c r="C21" s="86" t="str">
        <f>'C0401-3'!C20</f>
        <v>下  市  田  16</v>
      </c>
      <c r="D21" s="33"/>
      <c r="E21" s="87">
        <v>3036.7400000000011</v>
      </c>
      <c r="F21" s="88">
        <f t="shared" si="0"/>
        <v>66.317688269259349</v>
      </c>
      <c r="G21" s="88">
        <v>307.22000000000003</v>
      </c>
      <c r="H21" s="88">
        <f t="shared" si="0"/>
        <v>6.709207963171643</v>
      </c>
      <c r="I21" s="64">
        <v>52.89</v>
      </c>
      <c r="J21" s="88">
        <f t="shared" ref="J21" si="59">IF(I21=0,0,I21/$Q21*100)</f>
        <v>1.1550355093162818</v>
      </c>
      <c r="K21" s="64">
        <v>999.0100000000001</v>
      </c>
      <c r="L21" s="88">
        <f t="shared" ref="L21" si="60">IF(K21=0,0,K21/$Q21*100)</f>
        <v>21.816827834412155</v>
      </c>
      <c r="M21" s="64">
        <v>99.36</v>
      </c>
      <c r="N21" s="88">
        <f t="shared" ref="N21" si="61">IF(M21=0,0,M21/$Q21*100)</f>
        <v>2.1698681831284885</v>
      </c>
      <c r="O21" s="64">
        <v>83.86</v>
      </c>
      <c r="P21" s="88">
        <f t="shared" ref="P21" si="62">IF(O21=0,0,O21/$Q21*100)</f>
        <v>1.831372240712108</v>
      </c>
      <c r="Q21" s="64">
        <f t="shared" si="10"/>
        <v>4579.08</v>
      </c>
      <c r="R21" s="89">
        <f t="shared" si="5"/>
        <v>100</v>
      </c>
    </row>
    <row r="22" spans="2:18" s="2" customFormat="1" ht="16.5" customHeight="1">
      <c r="B22" s="34"/>
      <c r="C22" s="90" t="str">
        <f>'C0401-3'!C21</f>
        <v>下  市  田  17</v>
      </c>
      <c r="D22" s="33"/>
      <c r="E22" s="87">
        <v>0</v>
      </c>
      <c r="F22" s="88">
        <f t="shared" si="0"/>
        <v>0</v>
      </c>
      <c r="G22" s="88">
        <v>0</v>
      </c>
      <c r="H22" s="88">
        <f t="shared" si="0"/>
        <v>0</v>
      </c>
      <c r="I22" s="64">
        <v>18595.140000000003</v>
      </c>
      <c r="J22" s="88">
        <f t="shared" ref="J22" si="63">IF(I22=0,0,I22/$Q22*100)</f>
        <v>89.477272847569296</v>
      </c>
      <c r="K22" s="64">
        <v>0</v>
      </c>
      <c r="L22" s="88">
        <f t="shared" ref="L22" si="64">IF(K22=0,0,K22/$Q22*100)</f>
        <v>0</v>
      </c>
      <c r="M22" s="64">
        <v>1963.72</v>
      </c>
      <c r="N22" s="88">
        <f t="shared" ref="N22" si="65">IF(M22=0,0,M22/$Q22*100)</f>
        <v>9.4491523180911123</v>
      </c>
      <c r="O22" s="64">
        <v>223.11</v>
      </c>
      <c r="P22" s="88">
        <f t="shared" ref="P22" si="66">IF(O22=0,0,O22/$Q22*100)</f>
        <v>1.0735748343395741</v>
      </c>
      <c r="Q22" s="64">
        <f t="shared" si="10"/>
        <v>20781.970000000005</v>
      </c>
      <c r="R22" s="89">
        <f t="shared" si="5"/>
        <v>100</v>
      </c>
    </row>
    <row r="23" spans="2:18" ht="16.5" customHeight="1">
      <c r="B23" s="13"/>
      <c r="C23" s="91" t="str">
        <f>'C0401-3'!C22</f>
        <v>下  市  田  18</v>
      </c>
      <c r="D23" s="12"/>
      <c r="E23" s="62">
        <v>103.78999999999999</v>
      </c>
      <c r="F23" s="92">
        <f t="shared" si="0"/>
        <v>0.52390800339008192</v>
      </c>
      <c r="G23" s="92">
        <v>0</v>
      </c>
      <c r="H23" s="92">
        <f t="shared" si="0"/>
        <v>0</v>
      </c>
      <c r="I23" s="62">
        <v>13088.830000000002</v>
      </c>
      <c r="J23" s="92">
        <f t="shared" ref="J23" si="67">IF(I23=0,0,I23/$Q23*100)</f>
        <v>66.069397745565155</v>
      </c>
      <c r="K23" s="62">
        <v>0</v>
      </c>
      <c r="L23" s="92">
        <f t="shared" ref="L23" si="68">IF(K23=0,0,K23/$Q23*100)</f>
        <v>0</v>
      </c>
      <c r="M23" s="62">
        <v>6531.4500000000007</v>
      </c>
      <c r="N23" s="92">
        <f t="shared" ref="N23" si="69">IF(M23=0,0,M23/$Q23*100)</f>
        <v>32.969254540342533</v>
      </c>
      <c r="O23" s="62">
        <v>86.66</v>
      </c>
      <c r="P23" s="92">
        <f t="shared" ref="P23" si="70">IF(O23=0,0,O23/$Q23*100)</f>
        <v>0.43743971070223048</v>
      </c>
      <c r="Q23" s="93">
        <f t="shared" si="10"/>
        <v>19810.730000000003</v>
      </c>
      <c r="R23" s="94">
        <f t="shared" si="5"/>
        <v>100</v>
      </c>
    </row>
    <row r="24" spans="2:18" ht="16.5" customHeight="1">
      <c r="Q24" s="95"/>
      <c r="R24" s="3" t="s">
        <v>190</v>
      </c>
    </row>
    <row r="25" spans="2:18" ht="16.5" customHeight="1">
      <c r="E25" s="1" t="s">
        <v>119</v>
      </c>
    </row>
    <row r="26" spans="2:18" ht="16.5" customHeight="1">
      <c r="E26" s="96" t="s">
        <v>120</v>
      </c>
      <c r="F26" s="33"/>
      <c r="G26" s="96" t="s">
        <v>121</v>
      </c>
      <c r="H26" s="33"/>
      <c r="I26" s="33"/>
      <c r="J26" s="33"/>
      <c r="K26" s="61"/>
      <c r="R26" s="97"/>
    </row>
    <row r="27" spans="2:18" ht="16.5" customHeight="1">
      <c r="E27" s="98" t="s">
        <v>122</v>
      </c>
      <c r="F27" s="74"/>
      <c r="G27" s="98" t="s">
        <v>123</v>
      </c>
      <c r="H27" s="74"/>
      <c r="I27" s="74"/>
      <c r="J27" s="74"/>
      <c r="K27" s="22"/>
    </row>
    <row r="28" spans="2:18" ht="16.5" customHeight="1">
      <c r="E28" s="98" t="s">
        <v>124</v>
      </c>
      <c r="F28" s="74"/>
      <c r="G28" s="98" t="s">
        <v>125</v>
      </c>
      <c r="H28" s="74"/>
      <c r="I28" s="74"/>
      <c r="J28" s="74"/>
      <c r="K28" s="22"/>
    </row>
    <row r="29" spans="2:18" ht="16.5" customHeight="1">
      <c r="E29" s="98" t="s">
        <v>126</v>
      </c>
      <c r="F29" s="74"/>
      <c r="G29" s="98" t="s">
        <v>127</v>
      </c>
      <c r="H29" s="74"/>
      <c r="I29" s="74"/>
      <c r="J29" s="74"/>
      <c r="K29" s="22"/>
      <c r="L29" s="1" t="s">
        <v>128</v>
      </c>
    </row>
    <row r="30" spans="2:18" ht="11.1" customHeight="1">
      <c r="E30" s="2"/>
      <c r="F30" s="2"/>
      <c r="G30" s="2"/>
      <c r="H30" s="2"/>
      <c r="I30" s="2"/>
      <c r="J30" s="2"/>
      <c r="K30" s="2"/>
    </row>
    <row r="31" spans="2:18" ht="5.0999999999999996" customHeight="1"/>
    <row r="32" spans="2:18" ht="16.5" customHeight="1">
      <c r="B32" s="59"/>
      <c r="C32" s="53"/>
      <c r="D32" s="53"/>
      <c r="E32" s="54" t="s">
        <v>104</v>
      </c>
      <c r="F32" s="55"/>
      <c r="G32" s="54" t="s">
        <v>105</v>
      </c>
      <c r="H32" s="55"/>
      <c r="I32" s="54" t="s">
        <v>106</v>
      </c>
      <c r="J32" s="55"/>
      <c r="K32" s="54" t="s">
        <v>107</v>
      </c>
      <c r="L32" s="55"/>
      <c r="M32" s="54" t="s">
        <v>108</v>
      </c>
      <c r="N32" s="55"/>
      <c r="O32" s="54" t="s">
        <v>109</v>
      </c>
      <c r="P32" s="55"/>
      <c r="Q32" s="54" t="s">
        <v>110</v>
      </c>
      <c r="R32" s="52"/>
    </row>
    <row r="33" spans="2:18" ht="16.5" customHeight="1">
      <c r="B33" s="75" t="s">
        <v>111</v>
      </c>
      <c r="C33" s="76"/>
      <c r="D33" s="76"/>
      <c r="E33" s="77" t="s">
        <v>112</v>
      </c>
      <c r="F33" s="78"/>
      <c r="G33" s="77" t="s">
        <v>113</v>
      </c>
      <c r="H33" s="78"/>
      <c r="I33" s="77" t="s">
        <v>114</v>
      </c>
      <c r="J33" s="78"/>
      <c r="K33" s="77" t="s">
        <v>113</v>
      </c>
      <c r="L33" s="78"/>
      <c r="M33" s="77" t="s">
        <v>115</v>
      </c>
      <c r="N33" s="78"/>
      <c r="O33" s="77" t="s">
        <v>114</v>
      </c>
      <c r="P33" s="78"/>
      <c r="Q33" s="77" t="s">
        <v>114</v>
      </c>
      <c r="R33" s="79"/>
    </row>
    <row r="34" spans="2:18" ht="16.5" customHeight="1">
      <c r="B34" s="50"/>
      <c r="C34" s="2"/>
      <c r="D34" s="2"/>
      <c r="E34" s="80" t="s">
        <v>116</v>
      </c>
      <c r="F34" s="47" t="s">
        <v>117</v>
      </c>
      <c r="G34" s="80" t="s">
        <v>116</v>
      </c>
      <c r="H34" s="47" t="s">
        <v>117</v>
      </c>
      <c r="I34" s="80" t="s">
        <v>116</v>
      </c>
      <c r="J34" s="47" t="s">
        <v>117</v>
      </c>
      <c r="K34" s="80" t="s">
        <v>116</v>
      </c>
      <c r="L34" s="47" t="s">
        <v>117</v>
      </c>
      <c r="M34" s="80" t="s">
        <v>116</v>
      </c>
      <c r="N34" s="47" t="s">
        <v>117</v>
      </c>
      <c r="O34" s="80" t="s">
        <v>116</v>
      </c>
      <c r="P34" s="47" t="s">
        <v>117</v>
      </c>
      <c r="Q34" s="80" t="s">
        <v>116</v>
      </c>
      <c r="R34" s="81" t="s">
        <v>117</v>
      </c>
    </row>
    <row r="35" spans="2:18" s="2" customFormat="1" ht="16.5" customHeight="1">
      <c r="B35" s="50"/>
      <c r="E35" s="46" t="s">
        <v>118</v>
      </c>
      <c r="F35" s="48" t="s">
        <v>174</v>
      </c>
      <c r="G35" s="46" t="s">
        <v>118</v>
      </c>
      <c r="H35" s="48" t="s">
        <v>174</v>
      </c>
      <c r="I35" s="46" t="s">
        <v>118</v>
      </c>
      <c r="J35" s="48" t="s">
        <v>174</v>
      </c>
      <c r="K35" s="46" t="s">
        <v>118</v>
      </c>
      <c r="L35" s="48" t="s">
        <v>174</v>
      </c>
      <c r="M35" s="46" t="s">
        <v>118</v>
      </c>
      <c r="N35" s="48" t="s">
        <v>174</v>
      </c>
      <c r="O35" s="46" t="s">
        <v>118</v>
      </c>
      <c r="P35" s="48" t="s">
        <v>174</v>
      </c>
      <c r="Q35" s="46" t="s">
        <v>118</v>
      </c>
      <c r="R35" s="178" t="s">
        <v>174</v>
      </c>
    </row>
    <row r="36" spans="2:18" ht="16.5" customHeight="1">
      <c r="B36" s="43"/>
      <c r="C36" s="82" t="str">
        <f>'C0401-3'!C29</f>
        <v>下  市  田  19</v>
      </c>
      <c r="D36" s="58"/>
      <c r="E36" s="83">
        <v>38.520000000000003</v>
      </c>
      <c r="F36" s="84">
        <f t="shared" ref="F36:H49" si="71">IF(E36=0,0,E36/$Q36*100)</f>
        <v>0.36170780169548195</v>
      </c>
      <c r="G36" s="84">
        <v>0</v>
      </c>
      <c r="H36" s="84">
        <f t="shared" si="71"/>
        <v>0</v>
      </c>
      <c r="I36" s="83">
        <v>9692.489999999998</v>
      </c>
      <c r="J36" s="84">
        <f t="shared" ref="J36" si="72">IF(I36=0,0,I36/$Q36*100)</f>
        <v>91.013739637991719</v>
      </c>
      <c r="K36" s="83">
        <v>0</v>
      </c>
      <c r="L36" s="84">
        <f t="shared" ref="L36" si="73">IF(K36=0,0,K36/$Q36*100)</f>
        <v>0</v>
      </c>
      <c r="M36" s="83">
        <v>918.47</v>
      </c>
      <c r="N36" s="84">
        <f t="shared" ref="N36" si="74">IF(M36=0,0,M36/$Q36*100)</f>
        <v>8.6245525603128073</v>
      </c>
      <c r="O36" s="85">
        <v>0</v>
      </c>
      <c r="P36" s="84">
        <f t="shared" ref="P36" si="75">IF(O36=0,0,O36/$Q36*100)</f>
        <v>0</v>
      </c>
      <c r="Q36" s="83">
        <f>E36+G36+I36+K36+M36+O36</f>
        <v>10649.479999999998</v>
      </c>
      <c r="R36" s="99">
        <f t="shared" ref="R36:R50" si="76">Q36/Q36*100</f>
        <v>100</v>
      </c>
    </row>
    <row r="37" spans="2:18" ht="16.5" customHeight="1">
      <c r="B37" s="32"/>
      <c r="C37" s="86" t="str">
        <f>'C0401-3'!C30</f>
        <v>吉      田   1</v>
      </c>
      <c r="D37" s="31"/>
      <c r="E37" s="87">
        <v>4257.32</v>
      </c>
      <c r="F37" s="88">
        <f t="shared" si="71"/>
        <v>42.982348979940049</v>
      </c>
      <c r="G37" s="88">
        <v>0</v>
      </c>
      <c r="H37" s="88">
        <f t="shared" si="71"/>
        <v>0</v>
      </c>
      <c r="I37" s="87">
        <v>5415.75</v>
      </c>
      <c r="J37" s="88">
        <f t="shared" ref="J37" si="77">IF(I37=0,0,I37/$Q37*100)</f>
        <v>54.677979688656322</v>
      </c>
      <c r="K37" s="87">
        <v>0</v>
      </c>
      <c r="L37" s="88">
        <f t="shared" ref="L37" si="78">IF(K37=0,0,K37/$Q37*100)</f>
        <v>0</v>
      </c>
      <c r="M37" s="87">
        <v>0</v>
      </c>
      <c r="N37" s="88">
        <f t="shared" ref="N37" si="79">IF(M37=0,0,M37/$Q37*100)</f>
        <v>0</v>
      </c>
      <c r="O37" s="64">
        <v>231.73999999999998</v>
      </c>
      <c r="P37" s="88">
        <f t="shared" ref="P37" si="80">IF(O37=0,0,O37/$Q37*100)</f>
        <v>2.3396713314036308</v>
      </c>
      <c r="Q37" s="87">
        <f>E37+G37+I37+K37+M37+O37</f>
        <v>9904.81</v>
      </c>
      <c r="R37" s="89">
        <f t="shared" si="76"/>
        <v>100</v>
      </c>
    </row>
    <row r="38" spans="2:18" ht="16.5" customHeight="1">
      <c r="B38" s="32"/>
      <c r="C38" s="86" t="str">
        <f>'C0401-3'!C31</f>
        <v>吉      田   2</v>
      </c>
      <c r="D38" s="31"/>
      <c r="E38" s="87">
        <v>10985.959999999997</v>
      </c>
      <c r="F38" s="88">
        <f t="shared" si="71"/>
        <v>51.44769161244097</v>
      </c>
      <c r="G38" s="88">
        <v>85.84</v>
      </c>
      <c r="H38" s="88">
        <f t="shared" si="71"/>
        <v>0.40199216527385256</v>
      </c>
      <c r="I38" s="87">
        <v>7841.119999999999</v>
      </c>
      <c r="J38" s="88">
        <f t="shared" ref="J38" si="81">IF(I38=0,0,I38/$Q38*100)</f>
        <v>36.720279671156923</v>
      </c>
      <c r="K38" s="87">
        <v>436.42000000000007</v>
      </c>
      <c r="L38" s="88">
        <f t="shared" ref="L38" si="82">IF(K38=0,0,K38/$Q38*100)</f>
        <v>2.0437723761511508</v>
      </c>
      <c r="M38" s="87">
        <v>831.03</v>
      </c>
      <c r="N38" s="88">
        <f t="shared" ref="N38" si="83">IF(M38=0,0,M38/$Q38*100)</f>
        <v>3.8917468442163297</v>
      </c>
      <c r="O38" s="64">
        <v>1173.28</v>
      </c>
      <c r="P38" s="88">
        <f t="shared" ref="P38" si="84">IF(O38=0,0,O38/$Q38*100)</f>
        <v>5.4945173307607851</v>
      </c>
      <c r="Q38" s="87">
        <f t="shared" ref="Q38:Q44" si="85">E38+G38+I38+K38+M38+O38</f>
        <v>21353.649999999994</v>
      </c>
      <c r="R38" s="89">
        <f t="shared" si="76"/>
        <v>100</v>
      </c>
    </row>
    <row r="39" spans="2:18" ht="16.5" customHeight="1">
      <c r="B39" s="34"/>
      <c r="C39" s="90" t="str">
        <f>'C0401-3'!C32</f>
        <v>吉      田   3</v>
      </c>
      <c r="D39" s="33"/>
      <c r="E39" s="87">
        <v>9087.3200000000033</v>
      </c>
      <c r="F39" s="88">
        <f t="shared" si="71"/>
        <v>86.783360566578835</v>
      </c>
      <c r="G39" s="88">
        <v>0</v>
      </c>
      <c r="H39" s="88">
        <f t="shared" si="71"/>
        <v>0</v>
      </c>
      <c r="I39" s="64">
        <v>39.78</v>
      </c>
      <c r="J39" s="88">
        <f t="shared" ref="J39" si="86">IF(I39=0,0,I39/$Q39*100)</f>
        <v>0.37989661234979122</v>
      </c>
      <c r="K39" s="64">
        <v>281.35000000000002</v>
      </c>
      <c r="L39" s="88">
        <f t="shared" ref="L39" si="87">IF(K39=0,0,K39/$Q39*100)</f>
        <v>2.6868756129867712</v>
      </c>
      <c r="M39" s="64">
        <v>12.66</v>
      </c>
      <c r="N39" s="88">
        <f t="shared" ref="N39" si="88">IF(M39=0,0,M39/$Q39*100)</f>
        <v>0.12090224012942075</v>
      </c>
      <c r="O39" s="64">
        <v>1050.1599999999999</v>
      </c>
      <c r="P39" s="88">
        <f t="shared" ref="P39" si="89">IF(O39=0,0,O39/$Q39*100)</f>
        <v>10.028964967955172</v>
      </c>
      <c r="Q39" s="64">
        <f t="shared" si="85"/>
        <v>10471.270000000004</v>
      </c>
      <c r="R39" s="89">
        <f t="shared" si="76"/>
        <v>100</v>
      </c>
    </row>
    <row r="40" spans="2:18" s="2" customFormat="1" ht="16.5" customHeight="1">
      <c r="B40" s="34"/>
      <c r="C40" s="90" t="str">
        <f>'C0401-3'!C33</f>
        <v>吉      田　 4</v>
      </c>
      <c r="D40" s="33"/>
      <c r="E40" s="87">
        <v>2345.6799999999998</v>
      </c>
      <c r="F40" s="88">
        <f t="shared" si="71"/>
        <v>66.617250712129348</v>
      </c>
      <c r="G40" s="88">
        <v>277.83</v>
      </c>
      <c r="H40" s="88">
        <f t="shared" si="71"/>
        <v>7.89036474086444</v>
      </c>
      <c r="I40" s="64">
        <v>26.91</v>
      </c>
      <c r="J40" s="88">
        <f t="shared" ref="J40" si="90">IF(I40=0,0,I40/$Q40*100)</f>
        <v>0.7642432968961671</v>
      </c>
      <c r="K40" s="64">
        <v>402.45</v>
      </c>
      <c r="L40" s="88">
        <f t="shared" ref="L40" si="91">IF(K40=0,0,K40/$Q40*100)</f>
        <v>11.429569484796076</v>
      </c>
      <c r="M40" s="64">
        <v>379.31</v>
      </c>
      <c r="N40" s="88">
        <f t="shared" ref="N40" si="92">IF(M40=0,0,M40/$Q40*100)</f>
        <v>10.772394089397439</v>
      </c>
      <c r="O40" s="64">
        <v>88.95</v>
      </c>
      <c r="P40" s="88">
        <f t="shared" ref="P40" si="93">IF(O40=0,0,O40/$Q40*100)</f>
        <v>2.5261776759165389</v>
      </c>
      <c r="Q40" s="64">
        <f t="shared" si="85"/>
        <v>3521.1299999999992</v>
      </c>
      <c r="R40" s="89">
        <f t="shared" si="76"/>
        <v>100</v>
      </c>
    </row>
    <row r="41" spans="2:18" s="2" customFormat="1" ht="16.5" customHeight="1">
      <c r="B41" s="34"/>
      <c r="C41" s="90" t="str">
        <f>'C0401-3'!C34</f>
        <v>吉   　 田　 5</v>
      </c>
      <c r="D41" s="33"/>
      <c r="E41" s="87">
        <v>10951.010000000002</v>
      </c>
      <c r="F41" s="88">
        <f t="shared" si="71"/>
        <v>41.330461477146557</v>
      </c>
      <c r="G41" s="88">
        <v>625.27</v>
      </c>
      <c r="H41" s="88">
        <f t="shared" si="71"/>
        <v>2.359846045964292</v>
      </c>
      <c r="I41" s="64">
        <v>3886.6699999999996</v>
      </c>
      <c r="J41" s="88">
        <f t="shared" ref="J41" si="94">IF(I41=0,0,I41/$Q41*100)</f>
        <v>14.668771621008581</v>
      </c>
      <c r="K41" s="64">
        <v>1789.5</v>
      </c>
      <c r="L41" s="88">
        <f t="shared" ref="L41" si="95">IF(K41=0,0,K41/$Q41*100)</f>
        <v>6.7537935599870469</v>
      </c>
      <c r="M41" s="64">
        <v>8653.5499999999975</v>
      </c>
      <c r="N41" s="88">
        <f t="shared" ref="N41" si="96">IF(M41=0,0,M41/$Q41*100)</f>
        <v>32.659564269922264</v>
      </c>
      <c r="O41" s="64">
        <v>590.22</v>
      </c>
      <c r="P41" s="88">
        <f t="shared" ref="P41" si="97">IF(O41=0,0,O41/$Q41*100)</f>
        <v>2.2275630259712518</v>
      </c>
      <c r="Q41" s="64">
        <f t="shared" si="85"/>
        <v>26496.22</v>
      </c>
      <c r="R41" s="89">
        <f t="shared" si="76"/>
        <v>100</v>
      </c>
    </row>
    <row r="42" spans="2:18" s="2" customFormat="1" ht="16.5" customHeight="1">
      <c r="B42" s="34"/>
      <c r="C42" s="90" t="str">
        <f>'C0401-3'!C35</f>
        <v>吉   　 田　 6</v>
      </c>
      <c r="D42" s="33"/>
      <c r="E42" s="87">
        <v>6264.6000000000013</v>
      </c>
      <c r="F42" s="88">
        <f t="shared" si="71"/>
        <v>98.686200378071845</v>
      </c>
      <c r="G42" s="88">
        <v>0</v>
      </c>
      <c r="H42" s="88">
        <f t="shared" si="71"/>
        <v>0</v>
      </c>
      <c r="I42" s="64">
        <v>0</v>
      </c>
      <c r="J42" s="88">
        <f t="shared" ref="J42" si="98">IF(I42=0,0,I42/$Q42*100)</f>
        <v>0</v>
      </c>
      <c r="K42" s="64">
        <v>39.659999999999997</v>
      </c>
      <c r="L42" s="88">
        <f t="shared" ref="L42" si="99">IF(K42=0,0,K42/$Q42*100)</f>
        <v>0.62476370510396961</v>
      </c>
      <c r="M42" s="64">
        <v>43.739999999999995</v>
      </c>
      <c r="N42" s="88">
        <f t="shared" ref="N42" si="100">IF(M42=0,0,M42/$Q42*100)</f>
        <v>0.6890359168241964</v>
      </c>
      <c r="O42" s="64">
        <v>0</v>
      </c>
      <c r="P42" s="88">
        <f t="shared" ref="P42" si="101">IF(O42=0,0,O42/$Q42*100)</f>
        <v>0</v>
      </c>
      <c r="Q42" s="64">
        <f t="shared" si="85"/>
        <v>6348.0000000000009</v>
      </c>
      <c r="R42" s="89">
        <f t="shared" si="76"/>
        <v>100</v>
      </c>
    </row>
    <row r="43" spans="2:18" s="2" customFormat="1" ht="16.5" customHeight="1">
      <c r="B43" s="32"/>
      <c r="C43" s="86" t="str">
        <f>'C0401-3'!C36</f>
        <v>吉   　 田　 7</v>
      </c>
      <c r="D43" s="33"/>
      <c r="E43" s="87">
        <v>5350.3999999999987</v>
      </c>
      <c r="F43" s="88">
        <f t="shared" si="71"/>
        <v>92.451190284883893</v>
      </c>
      <c r="G43" s="88">
        <v>0</v>
      </c>
      <c r="H43" s="88">
        <f t="shared" si="71"/>
        <v>0</v>
      </c>
      <c r="I43" s="64">
        <v>0</v>
      </c>
      <c r="J43" s="88">
        <f t="shared" ref="J43" si="102">IF(I43=0,0,I43/$Q43*100)</f>
        <v>0</v>
      </c>
      <c r="K43" s="64">
        <v>187.58</v>
      </c>
      <c r="L43" s="88">
        <f t="shared" ref="L43" si="103">IF(K43=0,0,K43/$Q43*100)</f>
        <v>3.241251920162703</v>
      </c>
      <c r="M43" s="64">
        <v>0</v>
      </c>
      <c r="N43" s="88">
        <f t="shared" ref="N43" si="104">IF(M43=0,0,M43/$Q43*100)</f>
        <v>0</v>
      </c>
      <c r="O43" s="64">
        <v>249.29000000000002</v>
      </c>
      <c r="P43" s="88">
        <f t="shared" ref="P43" si="105">IF(O43=0,0,O43/$Q43*100)</f>
        <v>4.3075577949534081</v>
      </c>
      <c r="Q43" s="64">
        <f t="shared" si="85"/>
        <v>5787.2699999999986</v>
      </c>
      <c r="R43" s="89">
        <f t="shared" si="76"/>
        <v>100</v>
      </c>
    </row>
    <row r="44" spans="2:18" s="2" customFormat="1" ht="16.5" customHeight="1">
      <c r="B44" s="32"/>
      <c r="C44" s="86" t="str">
        <f>'C0401-3'!C37</f>
        <v>吉   　 田　 8</v>
      </c>
      <c r="D44" s="33"/>
      <c r="E44" s="87">
        <v>1988.46</v>
      </c>
      <c r="F44" s="88">
        <f t="shared" si="71"/>
        <v>96.702751597560606</v>
      </c>
      <c r="G44" s="88">
        <v>0</v>
      </c>
      <c r="H44" s="88">
        <f t="shared" si="71"/>
        <v>0</v>
      </c>
      <c r="I44" s="64">
        <v>0</v>
      </c>
      <c r="J44" s="88">
        <f t="shared" ref="J44" si="106">IF(I44=0,0,I44/$Q44*100)</f>
        <v>0</v>
      </c>
      <c r="K44" s="64">
        <v>0</v>
      </c>
      <c r="L44" s="88">
        <f t="shared" ref="L44" si="107">IF(K44=0,0,K44/$Q44*100)</f>
        <v>0</v>
      </c>
      <c r="M44" s="64">
        <v>0</v>
      </c>
      <c r="N44" s="88">
        <f t="shared" ref="N44" si="108">IF(M44=0,0,M44/$Q44*100)</f>
        <v>0</v>
      </c>
      <c r="O44" s="64">
        <v>67.8</v>
      </c>
      <c r="P44" s="88">
        <f t="shared" ref="P44" si="109">IF(O44=0,0,O44/$Q44*100)</f>
        <v>3.2972484024393798</v>
      </c>
      <c r="Q44" s="64">
        <f t="shared" si="85"/>
        <v>2056.2600000000002</v>
      </c>
      <c r="R44" s="89">
        <f t="shared" si="76"/>
        <v>100</v>
      </c>
    </row>
    <row r="45" spans="2:18" s="2" customFormat="1" ht="16.5" customHeight="1">
      <c r="B45" s="32"/>
      <c r="C45" s="86" t="str">
        <f>'C0401-3'!C38</f>
        <v>吉   　 田　 9</v>
      </c>
      <c r="D45" s="33"/>
      <c r="E45" s="87">
        <v>1971.0500000000002</v>
      </c>
      <c r="F45" s="88">
        <f t="shared" si="71"/>
        <v>100</v>
      </c>
      <c r="G45" s="88">
        <v>0</v>
      </c>
      <c r="H45" s="88">
        <f t="shared" si="71"/>
        <v>0</v>
      </c>
      <c r="I45" s="64">
        <v>0</v>
      </c>
      <c r="J45" s="88">
        <f t="shared" ref="J45" si="110">IF(I45=0,0,I45/$Q45*100)</f>
        <v>0</v>
      </c>
      <c r="K45" s="64">
        <v>0</v>
      </c>
      <c r="L45" s="88">
        <f t="shared" ref="L45" si="111">IF(K45=0,0,K45/$Q45*100)</f>
        <v>0</v>
      </c>
      <c r="M45" s="64">
        <v>0</v>
      </c>
      <c r="N45" s="88">
        <f t="shared" ref="N45" si="112">IF(M45=0,0,M45/$Q45*100)</f>
        <v>0</v>
      </c>
      <c r="O45" s="64">
        <v>0</v>
      </c>
      <c r="P45" s="88">
        <f t="shared" ref="P45" si="113">IF(O45=0,0,O45/$Q45*100)</f>
        <v>0</v>
      </c>
      <c r="Q45" s="64">
        <f t="shared" ref="Q45:Q50" si="114">E45+G45+I45+K45+M45+O45</f>
        <v>1971.0500000000002</v>
      </c>
      <c r="R45" s="89">
        <f t="shared" si="76"/>
        <v>100</v>
      </c>
    </row>
    <row r="46" spans="2:18" s="2" customFormat="1" ht="16.5" customHeight="1">
      <c r="B46" s="32"/>
      <c r="C46" s="86" t="str">
        <f>'C0401-3'!C39</f>
        <v>吉   　 田　10</v>
      </c>
      <c r="D46" s="33"/>
      <c r="E46" s="87">
        <v>1719.89</v>
      </c>
      <c r="F46" s="88">
        <f t="shared" si="71"/>
        <v>97.174965675832965</v>
      </c>
      <c r="G46" s="88">
        <v>0</v>
      </c>
      <c r="H46" s="88">
        <f t="shared" si="71"/>
        <v>0</v>
      </c>
      <c r="I46" s="64">
        <v>0</v>
      </c>
      <c r="J46" s="88">
        <f t="shared" ref="J46" si="115">IF(I46=0,0,I46/$Q46*100)</f>
        <v>0</v>
      </c>
      <c r="K46" s="64">
        <v>0</v>
      </c>
      <c r="L46" s="88">
        <f t="shared" ref="L46" si="116">IF(K46=0,0,K46/$Q46*100)</f>
        <v>0</v>
      </c>
      <c r="M46" s="64">
        <v>0</v>
      </c>
      <c r="N46" s="88">
        <f t="shared" ref="N46" si="117">IF(M46=0,0,M46/$Q46*100)</f>
        <v>0</v>
      </c>
      <c r="O46" s="64">
        <v>50</v>
      </c>
      <c r="P46" s="88">
        <f t="shared" ref="P46" si="118">IF(O46=0,0,O46/$Q46*100)</f>
        <v>2.8250343241670386</v>
      </c>
      <c r="Q46" s="64">
        <f t="shared" si="114"/>
        <v>1769.89</v>
      </c>
      <c r="R46" s="89">
        <f t="shared" si="76"/>
        <v>100</v>
      </c>
    </row>
    <row r="47" spans="2:18" s="2" customFormat="1" ht="16.5" customHeight="1">
      <c r="B47" s="32"/>
      <c r="C47" s="86" t="str">
        <f>'C0401-3'!C40</f>
        <v>吉   　 田　11</v>
      </c>
      <c r="D47" s="33"/>
      <c r="E47" s="87">
        <v>8432.8399999999983</v>
      </c>
      <c r="F47" s="88">
        <f t="shared" si="71"/>
        <v>72.906187590237494</v>
      </c>
      <c r="G47" s="88">
        <v>351.19000000000005</v>
      </c>
      <c r="H47" s="88">
        <f t="shared" si="71"/>
        <v>3.0362160339595579</v>
      </c>
      <c r="I47" s="64">
        <v>1133.5</v>
      </c>
      <c r="J47" s="88">
        <f t="shared" ref="J47" si="119">IF(I47=0,0,I47/$Q47*100)</f>
        <v>9.799683574398923</v>
      </c>
      <c r="K47" s="64">
        <v>534.98</v>
      </c>
      <c r="L47" s="88">
        <f t="shared" ref="L47" si="120">IF(K47=0,0,K47/$Q47*100)</f>
        <v>4.6251739908530531</v>
      </c>
      <c r="M47" s="64">
        <v>852.21</v>
      </c>
      <c r="N47" s="88">
        <f t="shared" ref="N47" si="121">IF(M47=0,0,M47/$Q47*100)</f>
        <v>7.3677885654508222</v>
      </c>
      <c r="O47" s="64">
        <v>261.98</v>
      </c>
      <c r="P47" s="88">
        <f t="shared" ref="P47" si="122">IF(O47=0,0,O47/$Q47*100)</f>
        <v>2.2649502451001591</v>
      </c>
      <c r="Q47" s="64">
        <f t="shared" si="114"/>
        <v>11566.699999999997</v>
      </c>
      <c r="R47" s="89">
        <f t="shared" si="76"/>
        <v>100</v>
      </c>
    </row>
    <row r="48" spans="2:18" s="2" customFormat="1" ht="16.5" customHeight="1">
      <c r="B48" s="32"/>
      <c r="C48" s="86" t="str">
        <f>'C0401-3'!C41</f>
        <v>吉   　 田　12</v>
      </c>
      <c r="D48" s="33"/>
      <c r="E48" s="87">
        <v>501.10999999999996</v>
      </c>
      <c r="F48" s="88">
        <f t="shared" si="71"/>
        <v>2.9378382022735394</v>
      </c>
      <c r="G48" s="88">
        <v>0</v>
      </c>
      <c r="H48" s="88">
        <f t="shared" si="71"/>
        <v>0</v>
      </c>
      <c r="I48" s="64">
        <v>99.15</v>
      </c>
      <c r="J48" s="88">
        <f t="shared" ref="J48" si="123">IF(I48=0,0,I48/$Q48*100)</f>
        <v>0.58128286754489333</v>
      </c>
      <c r="K48" s="64">
        <v>247.87</v>
      </c>
      <c r="L48" s="88">
        <f t="shared" ref="L48" si="124">IF(K48=0,0,K48/$Q48*100)</f>
        <v>1.4531778555557509</v>
      </c>
      <c r="M48" s="64">
        <v>9.83</v>
      </c>
      <c r="N48" s="88">
        <f t="shared" ref="N48" si="125">IF(M48=0,0,M48/$Q48*100)</f>
        <v>5.7629960544289469E-2</v>
      </c>
      <c r="O48" s="64">
        <v>16199.140000000003</v>
      </c>
      <c r="P48" s="88">
        <f t="shared" ref="P48" si="126">IF(O48=0,0,O48/$Q48*100)</f>
        <v>94.970071114081534</v>
      </c>
      <c r="Q48" s="64">
        <f t="shared" si="114"/>
        <v>17057.100000000002</v>
      </c>
      <c r="R48" s="89">
        <f t="shared" si="76"/>
        <v>100</v>
      </c>
    </row>
    <row r="49" spans="2:18" s="2" customFormat="1" ht="16.5" customHeight="1">
      <c r="B49" s="32"/>
      <c r="C49" s="86" t="str">
        <f>'C0401-3'!C42</f>
        <v>山　    吹 　1</v>
      </c>
      <c r="D49" s="33"/>
      <c r="E49" s="87">
        <v>0</v>
      </c>
      <c r="F49" s="88">
        <f t="shared" si="71"/>
        <v>0</v>
      </c>
      <c r="G49" s="88">
        <v>0</v>
      </c>
      <c r="H49" s="88">
        <f t="shared" si="71"/>
        <v>0</v>
      </c>
      <c r="I49" s="64">
        <v>11871.750000000002</v>
      </c>
      <c r="J49" s="88">
        <f t="shared" ref="J49" si="127">IF(I49=0,0,I49/$Q49*100)</f>
        <v>96.949362653946707</v>
      </c>
      <c r="K49" s="64">
        <v>0</v>
      </c>
      <c r="L49" s="88">
        <f t="shared" ref="L49" si="128">IF(K49=0,0,K49/$Q49*100)</f>
        <v>0</v>
      </c>
      <c r="M49" s="64">
        <v>295.89</v>
      </c>
      <c r="N49" s="88">
        <f t="shared" ref="N49" si="129">IF(M49=0,0,M49/$Q49*100)</f>
        <v>2.4163536896983415</v>
      </c>
      <c r="O49" s="64">
        <v>77.67</v>
      </c>
      <c r="P49" s="88">
        <f t="shared" ref="P49" si="130">IF(O49=0,0,O49/$Q49*100)</f>
        <v>0.63428365635496364</v>
      </c>
      <c r="Q49" s="64">
        <f t="shared" si="114"/>
        <v>12245.310000000001</v>
      </c>
      <c r="R49" s="89">
        <f t="shared" si="76"/>
        <v>100</v>
      </c>
    </row>
    <row r="50" spans="2:18" s="2" customFormat="1" ht="16.5" customHeight="1">
      <c r="B50" s="32"/>
      <c r="C50" s="86" t="str">
        <f>'C0401-3'!C43</f>
        <v>山　    吹 　2</v>
      </c>
      <c r="D50" s="33"/>
      <c r="E50" s="87">
        <v>68.63</v>
      </c>
      <c r="F50" s="88">
        <f>IF(E50=0,0,E50/$Q50*100)</f>
        <v>2.3282006398056834</v>
      </c>
      <c r="G50" s="88">
        <v>0</v>
      </c>
      <c r="H50" s="88">
        <f>IF(G50=0,0,G50/$Q50*100)</f>
        <v>0</v>
      </c>
      <c r="I50" s="64">
        <v>2728.02</v>
      </c>
      <c r="J50" s="88">
        <f>IF(I50=0,0,I50/$Q50*100)</f>
        <v>92.54521214341689</v>
      </c>
      <c r="K50" s="64">
        <v>0</v>
      </c>
      <c r="L50" s="88">
        <f>IF(K50=0,0,K50/$Q50*100)</f>
        <v>0</v>
      </c>
      <c r="M50" s="64">
        <v>0</v>
      </c>
      <c r="N50" s="88">
        <f>IF(M50=0,0,M50/$Q50*100)</f>
        <v>0</v>
      </c>
      <c r="O50" s="64">
        <v>151.12</v>
      </c>
      <c r="P50" s="88">
        <f>IF(O50=0,0,O50/$Q50*100)</f>
        <v>5.1265872167774287</v>
      </c>
      <c r="Q50" s="64">
        <f t="shared" si="114"/>
        <v>2947.77</v>
      </c>
      <c r="R50" s="89">
        <f t="shared" si="76"/>
        <v>100</v>
      </c>
    </row>
    <row r="51" spans="2:18" s="2" customFormat="1" ht="16.5" customHeight="1">
      <c r="B51" s="32"/>
      <c r="C51" s="86"/>
      <c r="D51" s="33"/>
      <c r="E51" s="87"/>
      <c r="F51" s="88"/>
      <c r="G51" s="88"/>
      <c r="H51" s="88"/>
      <c r="I51" s="64"/>
      <c r="J51" s="88"/>
      <c r="K51" s="64"/>
      <c r="L51" s="88"/>
      <c r="M51" s="64"/>
      <c r="N51" s="88"/>
      <c r="O51" s="64"/>
      <c r="P51" s="88"/>
      <c r="Q51" s="64"/>
      <c r="R51" s="89"/>
    </row>
    <row r="52" spans="2:18" s="2" customFormat="1" ht="16.5" customHeight="1">
      <c r="B52" s="34"/>
      <c r="C52" s="90"/>
      <c r="D52" s="33"/>
      <c r="E52" s="87"/>
      <c r="F52" s="88"/>
      <c r="G52" s="88"/>
      <c r="H52" s="88"/>
      <c r="I52" s="64"/>
      <c r="J52" s="88"/>
      <c r="K52" s="64"/>
      <c r="L52" s="88"/>
      <c r="M52" s="64"/>
      <c r="N52" s="88"/>
      <c r="O52" s="64"/>
      <c r="P52" s="88"/>
      <c r="Q52" s="64"/>
      <c r="R52" s="89"/>
    </row>
    <row r="53" spans="2:18" ht="16.5" customHeight="1">
      <c r="B53" s="264" t="s">
        <v>42</v>
      </c>
      <c r="C53" s="265"/>
      <c r="D53" s="266"/>
      <c r="E53" s="62">
        <f>SUM(E36:E52)+SUM(E6:E23)</f>
        <v>161049.79999999999</v>
      </c>
      <c r="F53" s="92">
        <f>IF(E53=0,0,E53/$Q53*100)</f>
        <v>45.30389711892736</v>
      </c>
      <c r="G53" s="92">
        <f>SUM(G36:G52)+SUM(G6:G23)</f>
        <v>2686.59</v>
      </c>
      <c r="H53" s="92">
        <f>IF(G53=0,0,G53/$Q53*100)</f>
        <v>0.75574758218103399</v>
      </c>
      <c r="I53" s="62">
        <f>SUM(I36:I52)+SUM(I6:I23)</f>
        <v>78994.350000000006</v>
      </c>
      <c r="J53" s="92">
        <f>IF(I53=0,0,I53/$Q53*100)</f>
        <v>22.221399252756228</v>
      </c>
      <c r="K53" s="62">
        <f>SUM(K36:K52)+SUM(K6:K23)</f>
        <v>16221.069999999998</v>
      </c>
      <c r="L53" s="92">
        <f>IF(K53=0,0,K53/$Q53*100)</f>
        <v>4.5630462530156448</v>
      </c>
      <c r="M53" s="62">
        <f>SUM(M36:M52)+SUM(M6:M23)</f>
        <v>27493.059999999998</v>
      </c>
      <c r="N53" s="92">
        <f>IF(M53=0,0,M53/$Q53*100)</f>
        <v>7.7338982210750782</v>
      </c>
      <c r="O53" s="62">
        <f>SUM(O36:O52)+SUM(O6:O23)</f>
        <v>69042.870000000024</v>
      </c>
      <c r="P53" s="92">
        <f>IF(O53=0,0,O53/$Q53*100)</f>
        <v>19.42201157204466</v>
      </c>
      <c r="Q53" s="93">
        <f>SUM(Q36:Q52)+SUM(Q6:Q23)</f>
        <v>355487.74</v>
      </c>
      <c r="R53" s="94">
        <f>Q53/Q53*100</f>
        <v>100</v>
      </c>
    </row>
    <row r="54" spans="2:18" ht="16.5" customHeight="1">
      <c r="Q54" s="95"/>
      <c r="R54" s="3" t="s">
        <v>190</v>
      </c>
    </row>
    <row r="55" spans="2:18" ht="16.5" customHeight="1">
      <c r="E55" s="1" t="s">
        <v>119</v>
      </c>
    </row>
    <row r="56" spans="2:18" ht="16.5" customHeight="1">
      <c r="E56" s="96" t="s">
        <v>120</v>
      </c>
      <c r="F56" s="33"/>
      <c r="G56" s="96" t="s">
        <v>121</v>
      </c>
      <c r="H56" s="33"/>
      <c r="I56" s="33"/>
      <c r="J56" s="33"/>
      <c r="K56" s="61"/>
      <c r="R56" s="97"/>
    </row>
    <row r="57" spans="2:18" ht="16.5" customHeight="1">
      <c r="E57" s="98" t="s">
        <v>122</v>
      </c>
      <c r="F57" s="74"/>
      <c r="G57" s="98" t="s">
        <v>123</v>
      </c>
      <c r="H57" s="74"/>
      <c r="I57" s="74"/>
      <c r="J57" s="74"/>
      <c r="K57" s="22"/>
    </row>
    <row r="58" spans="2:18" ht="16.5" customHeight="1">
      <c r="E58" s="98" t="s">
        <v>124</v>
      </c>
      <c r="F58" s="74"/>
      <c r="G58" s="98" t="s">
        <v>125</v>
      </c>
      <c r="H58" s="74"/>
      <c r="I58" s="74"/>
      <c r="J58" s="74"/>
      <c r="K58" s="22"/>
    </row>
    <row r="59" spans="2:18" ht="16.5" customHeight="1">
      <c r="E59" s="98" t="s">
        <v>126</v>
      </c>
      <c r="F59" s="74"/>
      <c r="G59" s="98" t="s">
        <v>127</v>
      </c>
      <c r="H59" s="74"/>
      <c r="I59" s="74"/>
      <c r="J59" s="74"/>
      <c r="K59" s="22"/>
      <c r="L59" s="1" t="s">
        <v>128</v>
      </c>
    </row>
    <row r="60" spans="2:18" ht="12" customHeight="1">
      <c r="E60" s="2"/>
      <c r="F60" s="2"/>
      <c r="G60" s="2"/>
      <c r="H60" s="2"/>
      <c r="I60" s="2"/>
      <c r="J60" s="2"/>
      <c r="K60" s="2"/>
    </row>
  </sheetData>
  <mergeCells count="1">
    <mergeCell ref="B53:D53"/>
  </mergeCells>
  <phoneticPr fontId="3"/>
  <pageMargins left="0.59055118110236227" right="0.59055118110236227" top="1.3779527559055118" bottom="0.78740157480314965" header="0.98425196850393704" footer="0.51181102362204722"/>
  <pageSetup paperSize="9" orientation="landscape" horizontalDpi="400" verticalDpi="400" r:id="rId1"/>
  <headerFooter alignWithMargins="0">
    <oddHeader>&amp;L&amp;"HGｺﾞｼｯｸM,ﾒﾃﾞｨｳﾑ"&amp;16地区別、用途別の建物延べ床面積現況&amp;R&amp;"HGｺﾞｼｯｸM,ﾒﾃﾞｨｳﾑ"高森町　④建物　C0401-5地区別、用途別の建物延べ床面積現況</oddHeader>
    <oddFooter>&amp;R&amp;"HGｺﾞｼｯｸM,ﾒﾃﾞｨｳﾑ"C0401-5地区別、用途別の建物延べ床面積現況　&amp;P/&amp;N　</oddFooter>
  </headerFooter>
  <rowBreaks count="1" manualBreakCount="1">
    <brk id="30" max="16383" man="1"/>
  </rowBreaks>
  <ignoredErrors>
    <ignoredError sqref="F53:P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B1:AG53"/>
  <sheetViews>
    <sheetView showGridLines="0" tabSelected="1" topLeftCell="A23" zoomScaleNormal="100" workbookViewId="0">
      <selection activeCell="F36" sqref="F36"/>
    </sheetView>
  </sheetViews>
  <sheetFormatPr defaultColWidth="8.875" defaultRowHeight="18" customHeight="1"/>
  <cols>
    <col min="1" max="2" width="1.625" style="1" customWidth="1"/>
    <col min="3" max="3" width="14.625" style="1" customWidth="1"/>
    <col min="4" max="4" width="1.625" style="1" customWidth="1"/>
    <col min="5" max="6" width="7.625" style="100" customWidth="1"/>
    <col min="7" max="7" width="6.625" style="188" customWidth="1"/>
    <col min="8" max="8" width="7.625" style="100" customWidth="1"/>
    <col min="9" max="9" width="6.625" style="188" customWidth="1"/>
    <col min="10" max="10" width="7.625" style="100" customWidth="1"/>
    <col min="11" max="11" width="6.625" style="188" customWidth="1"/>
    <col min="12" max="12" width="7.625" style="100" customWidth="1"/>
    <col min="13" max="13" width="6.625" style="188" customWidth="1"/>
    <col min="14" max="14" width="7.625" style="100" customWidth="1"/>
    <col min="15" max="15" width="6.625" style="188" customWidth="1"/>
    <col min="16" max="16" width="7.625" style="100" customWidth="1"/>
    <col min="17" max="17" width="6.625" style="188" customWidth="1"/>
    <col min="18" max="18" width="7.625" style="181" customWidth="1"/>
    <col min="19" max="19" width="6.625" style="188" customWidth="1"/>
    <col min="20" max="20" width="7.625" style="100" customWidth="1"/>
    <col min="21" max="21" width="6.625" style="188" customWidth="1"/>
    <col min="22" max="23" width="1.625" style="1" customWidth="1"/>
    <col min="24" max="259" width="8.875" style="1"/>
    <col min="260" max="260" width="1.75" style="1" customWidth="1"/>
    <col min="261" max="261" width="4.75" style="1" customWidth="1"/>
    <col min="262" max="262" width="12.625" style="1" customWidth="1"/>
    <col min="263" max="264" width="8.625" style="1" customWidth="1"/>
    <col min="265" max="265" width="6.625" style="1" customWidth="1"/>
    <col min="266" max="266" width="8.625" style="1" customWidth="1"/>
    <col min="267" max="267" width="6.625" style="1" customWidth="1"/>
    <col min="268" max="268" width="8.625" style="1" customWidth="1"/>
    <col min="269" max="269" width="6.625" style="1" customWidth="1"/>
    <col min="270" max="270" width="8.625" style="1" customWidth="1"/>
    <col min="271" max="271" width="6.625" style="1" customWidth="1"/>
    <col min="272" max="272" width="8.625" style="1" customWidth="1"/>
    <col min="273" max="273" width="6.625" style="1" customWidth="1"/>
    <col min="274" max="274" width="8.625" style="1" customWidth="1"/>
    <col min="275" max="275" width="6.625" style="1" customWidth="1"/>
    <col min="276" max="276" width="8.625" style="1" customWidth="1"/>
    <col min="277" max="277" width="6.625" style="1" customWidth="1"/>
    <col min="278" max="279" width="1.75" style="1" customWidth="1"/>
    <col min="280" max="515" width="8.875" style="1"/>
    <col min="516" max="516" width="1.75" style="1" customWidth="1"/>
    <col min="517" max="517" width="4.75" style="1" customWidth="1"/>
    <col min="518" max="518" width="12.625" style="1" customWidth="1"/>
    <col min="519" max="520" width="8.625" style="1" customWidth="1"/>
    <col min="521" max="521" width="6.625" style="1" customWidth="1"/>
    <col min="522" max="522" width="8.625" style="1" customWidth="1"/>
    <col min="523" max="523" width="6.625" style="1" customWidth="1"/>
    <col min="524" max="524" width="8.625" style="1" customWidth="1"/>
    <col min="525" max="525" width="6.625" style="1" customWidth="1"/>
    <col min="526" max="526" width="8.625" style="1" customWidth="1"/>
    <col min="527" max="527" width="6.625" style="1" customWidth="1"/>
    <col min="528" max="528" width="8.625" style="1" customWidth="1"/>
    <col min="529" max="529" width="6.625" style="1" customWidth="1"/>
    <col min="530" max="530" width="8.625" style="1" customWidth="1"/>
    <col min="531" max="531" width="6.625" style="1" customWidth="1"/>
    <col min="532" max="532" width="8.625" style="1" customWidth="1"/>
    <col min="533" max="533" width="6.625" style="1" customWidth="1"/>
    <col min="534" max="535" width="1.75" style="1" customWidth="1"/>
    <col min="536" max="771" width="8.875" style="1"/>
    <col min="772" max="772" width="1.75" style="1" customWidth="1"/>
    <col min="773" max="773" width="4.75" style="1" customWidth="1"/>
    <col min="774" max="774" width="12.625" style="1" customWidth="1"/>
    <col min="775" max="776" width="8.625" style="1" customWidth="1"/>
    <col min="777" max="777" width="6.625" style="1" customWidth="1"/>
    <col min="778" max="778" width="8.625" style="1" customWidth="1"/>
    <col min="779" max="779" width="6.625" style="1" customWidth="1"/>
    <col min="780" max="780" width="8.625" style="1" customWidth="1"/>
    <col min="781" max="781" width="6.625" style="1" customWidth="1"/>
    <col min="782" max="782" width="8.625" style="1" customWidth="1"/>
    <col min="783" max="783" width="6.625" style="1" customWidth="1"/>
    <col min="784" max="784" width="8.625" style="1" customWidth="1"/>
    <col min="785" max="785" width="6.625" style="1" customWidth="1"/>
    <col min="786" max="786" width="8.625" style="1" customWidth="1"/>
    <col min="787" max="787" width="6.625" style="1" customWidth="1"/>
    <col min="788" max="788" width="8.625" style="1" customWidth="1"/>
    <col min="789" max="789" width="6.625" style="1" customWidth="1"/>
    <col min="790" max="791" width="1.75" style="1" customWidth="1"/>
    <col min="792" max="1027" width="8.875" style="1"/>
    <col min="1028" max="1028" width="1.75" style="1" customWidth="1"/>
    <col min="1029" max="1029" width="4.75" style="1" customWidth="1"/>
    <col min="1030" max="1030" width="12.625" style="1" customWidth="1"/>
    <col min="1031" max="1032" width="8.625" style="1" customWidth="1"/>
    <col min="1033" max="1033" width="6.625" style="1" customWidth="1"/>
    <col min="1034" max="1034" width="8.625" style="1" customWidth="1"/>
    <col min="1035" max="1035" width="6.625" style="1" customWidth="1"/>
    <col min="1036" max="1036" width="8.625" style="1" customWidth="1"/>
    <col min="1037" max="1037" width="6.625" style="1" customWidth="1"/>
    <col min="1038" max="1038" width="8.625" style="1" customWidth="1"/>
    <col min="1039" max="1039" width="6.625" style="1" customWidth="1"/>
    <col min="1040" max="1040" width="8.625" style="1" customWidth="1"/>
    <col min="1041" max="1041" width="6.625" style="1" customWidth="1"/>
    <col min="1042" max="1042" width="8.625" style="1" customWidth="1"/>
    <col min="1043" max="1043" width="6.625" style="1" customWidth="1"/>
    <col min="1044" max="1044" width="8.625" style="1" customWidth="1"/>
    <col min="1045" max="1045" width="6.625" style="1" customWidth="1"/>
    <col min="1046" max="1047" width="1.75" style="1" customWidth="1"/>
    <col min="1048" max="1283" width="8.875" style="1"/>
    <col min="1284" max="1284" width="1.75" style="1" customWidth="1"/>
    <col min="1285" max="1285" width="4.75" style="1" customWidth="1"/>
    <col min="1286" max="1286" width="12.625" style="1" customWidth="1"/>
    <col min="1287" max="1288" width="8.625" style="1" customWidth="1"/>
    <col min="1289" max="1289" width="6.625" style="1" customWidth="1"/>
    <col min="1290" max="1290" width="8.625" style="1" customWidth="1"/>
    <col min="1291" max="1291" width="6.625" style="1" customWidth="1"/>
    <col min="1292" max="1292" width="8.625" style="1" customWidth="1"/>
    <col min="1293" max="1293" width="6.625" style="1" customWidth="1"/>
    <col min="1294" max="1294" width="8.625" style="1" customWidth="1"/>
    <col min="1295" max="1295" width="6.625" style="1" customWidth="1"/>
    <col min="1296" max="1296" width="8.625" style="1" customWidth="1"/>
    <col min="1297" max="1297" width="6.625" style="1" customWidth="1"/>
    <col min="1298" max="1298" width="8.625" style="1" customWidth="1"/>
    <col min="1299" max="1299" width="6.625" style="1" customWidth="1"/>
    <col min="1300" max="1300" width="8.625" style="1" customWidth="1"/>
    <col min="1301" max="1301" width="6.625" style="1" customWidth="1"/>
    <col min="1302" max="1303" width="1.75" style="1" customWidth="1"/>
    <col min="1304" max="1539" width="8.875" style="1"/>
    <col min="1540" max="1540" width="1.75" style="1" customWidth="1"/>
    <col min="1541" max="1541" width="4.75" style="1" customWidth="1"/>
    <col min="1542" max="1542" width="12.625" style="1" customWidth="1"/>
    <col min="1543" max="1544" width="8.625" style="1" customWidth="1"/>
    <col min="1545" max="1545" width="6.625" style="1" customWidth="1"/>
    <col min="1546" max="1546" width="8.625" style="1" customWidth="1"/>
    <col min="1547" max="1547" width="6.625" style="1" customWidth="1"/>
    <col min="1548" max="1548" width="8.625" style="1" customWidth="1"/>
    <col min="1549" max="1549" width="6.625" style="1" customWidth="1"/>
    <col min="1550" max="1550" width="8.625" style="1" customWidth="1"/>
    <col min="1551" max="1551" width="6.625" style="1" customWidth="1"/>
    <col min="1552" max="1552" width="8.625" style="1" customWidth="1"/>
    <col min="1553" max="1553" width="6.625" style="1" customWidth="1"/>
    <col min="1554" max="1554" width="8.625" style="1" customWidth="1"/>
    <col min="1555" max="1555" width="6.625" style="1" customWidth="1"/>
    <col min="1556" max="1556" width="8.625" style="1" customWidth="1"/>
    <col min="1557" max="1557" width="6.625" style="1" customWidth="1"/>
    <col min="1558" max="1559" width="1.75" style="1" customWidth="1"/>
    <col min="1560" max="1795" width="8.875" style="1"/>
    <col min="1796" max="1796" width="1.75" style="1" customWidth="1"/>
    <col min="1797" max="1797" width="4.75" style="1" customWidth="1"/>
    <col min="1798" max="1798" width="12.625" style="1" customWidth="1"/>
    <col min="1799" max="1800" width="8.625" style="1" customWidth="1"/>
    <col min="1801" max="1801" width="6.625" style="1" customWidth="1"/>
    <col min="1802" max="1802" width="8.625" style="1" customWidth="1"/>
    <col min="1803" max="1803" width="6.625" style="1" customWidth="1"/>
    <col min="1804" max="1804" width="8.625" style="1" customWidth="1"/>
    <col min="1805" max="1805" width="6.625" style="1" customWidth="1"/>
    <col min="1806" max="1806" width="8.625" style="1" customWidth="1"/>
    <col min="1807" max="1807" width="6.625" style="1" customWidth="1"/>
    <col min="1808" max="1808" width="8.625" style="1" customWidth="1"/>
    <col min="1809" max="1809" width="6.625" style="1" customWidth="1"/>
    <col min="1810" max="1810" width="8.625" style="1" customWidth="1"/>
    <col min="1811" max="1811" width="6.625" style="1" customWidth="1"/>
    <col min="1812" max="1812" width="8.625" style="1" customWidth="1"/>
    <col min="1813" max="1813" width="6.625" style="1" customWidth="1"/>
    <col min="1814" max="1815" width="1.75" style="1" customWidth="1"/>
    <col min="1816" max="2051" width="8.875" style="1"/>
    <col min="2052" max="2052" width="1.75" style="1" customWidth="1"/>
    <col min="2053" max="2053" width="4.75" style="1" customWidth="1"/>
    <col min="2054" max="2054" width="12.625" style="1" customWidth="1"/>
    <col min="2055" max="2056" width="8.625" style="1" customWidth="1"/>
    <col min="2057" max="2057" width="6.625" style="1" customWidth="1"/>
    <col min="2058" max="2058" width="8.625" style="1" customWidth="1"/>
    <col min="2059" max="2059" width="6.625" style="1" customWidth="1"/>
    <col min="2060" max="2060" width="8.625" style="1" customWidth="1"/>
    <col min="2061" max="2061" width="6.625" style="1" customWidth="1"/>
    <col min="2062" max="2062" width="8.625" style="1" customWidth="1"/>
    <col min="2063" max="2063" width="6.625" style="1" customWidth="1"/>
    <col min="2064" max="2064" width="8.625" style="1" customWidth="1"/>
    <col min="2065" max="2065" width="6.625" style="1" customWidth="1"/>
    <col min="2066" max="2066" width="8.625" style="1" customWidth="1"/>
    <col min="2067" max="2067" width="6.625" style="1" customWidth="1"/>
    <col min="2068" max="2068" width="8.625" style="1" customWidth="1"/>
    <col min="2069" max="2069" width="6.625" style="1" customWidth="1"/>
    <col min="2070" max="2071" width="1.75" style="1" customWidth="1"/>
    <col min="2072" max="2307" width="8.875" style="1"/>
    <col min="2308" max="2308" width="1.75" style="1" customWidth="1"/>
    <col min="2309" max="2309" width="4.75" style="1" customWidth="1"/>
    <col min="2310" max="2310" width="12.625" style="1" customWidth="1"/>
    <col min="2311" max="2312" width="8.625" style="1" customWidth="1"/>
    <col min="2313" max="2313" width="6.625" style="1" customWidth="1"/>
    <col min="2314" max="2314" width="8.625" style="1" customWidth="1"/>
    <col min="2315" max="2315" width="6.625" style="1" customWidth="1"/>
    <col min="2316" max="2316" width="8.625" style="1" customWidth="1"/>
    <col min="2317" max="2317" width="6.625" style="1" customWidth="1"/>
    <col min="2318" max="2318" width="8.625" style="1" customWidth="1"/>
    <col min="2319" max="2319" width="6.625" style="1" customWidth="1"/>
    <col min="2320" max="2320" width="8.625" style="1" customWidth="1"/>
    <col min="2321" max="2321" width="6.625" style="1" customWidth="1"/>
    <col min="2322" max="2322" width="8.625" style="1" customWidth="1"/>
    <col min="2323" max="2323" width="6.625" style="1" customWidth="1"/>
    <col min="2324" max="2324" width="8.625" style="1" customWidth="1"/>
    <col min="2325" max="2325" width="6.625" style="1" customWidth="1"/>
    <col min="2326" max="2327" width="1.75" style="1" customWidth="1"/>
    <col min="2328" max="2563" width="8.875" style="1"/>
    <col min="2564" max="2564" width="1.75" style="1" customWidth="1"/>
    <col min="2565" max="2565" width="4.75" style="1" customWidth="1"/>
    <col min="2566" max="2566" width="12.625" style="1" customWidth="1"/>
    <col min="2567" max="2568" width="8.625" style="1" customWidth="1"/>
    <col min="2569" max="2569" width="6.625" style="1" customWidth="1"/>
    <col min="2570" max="2570" width="8.625" style="1" customWidth="1"/>
    <col min="2571" max="2571" width="6.625" style="1" customWidth="1"/>
    <col min="2572" max="2572" width="8.625" style="1" customWidth="1"/>
    <col min="2573" max="2573" width="6.625" style="1" customWidth="1"/>
    <col min="2574" max="2574" width="8.625" style="1" customWidth="1"/>
    <col min="2575" max="2575" width="6.625" style="1" customWidth="1"/>
    <col min="2576" max="2576" width="8.625" style="1" customWidth="1"/>
    <col min="2577" max="2577" width="6.625" style="1" customWidth="1"/>
    <col min="2578" max="2578" width="8.625" style="1" customWidth="1"/>
    <col min="2579" max="2579" width="6.625" style="1" customWidth="1"/>
    <col min="2580" max="2580" width="8.625" style="1" customWidth="1"/>
    <col min="2581" max="2581" width="6.625" style="1" customWidth="1"/>
    <col min="2582" max="2583" width="1.75" style="1" customWidth="1"/>
    <col min="2584" max="2819" width="8.875" style="1"/>
    <col min="2820" max="2820" width="1.75" style="1" customWidth="1"/>
    <col min="2821" max="2821" width="4.75" style="1" customWidth="1"/>
    <col min="2822" max="2822" width="12.625" style="1" customWidth="1"/>
    <col min="2823" max="2824" width="8.625" style="1" customWidth="1"/>
    <col min="2825" max="2825" width="6.625" style="1" customWidth="1"/>
    <col min="2826" max="2826" width="8.625" style="1" customWidth="1"/>
    <col min="2827" max="2827" width="6.625" style="1" customWidth="1"/>
    <col min="2828" max="2828" width="8.625" style="1" customWidth="1"/>
    <col min="2829" max="2829" width="6.625" style="1" customWidth="1"/>
    <col min="2830" max="2830" width="8.625" style="1" customWidth="1"/>
    <col min="2831" max="2831" width="6.625" style="1" customWidth="1"/>
    <col min="2832" max="2832" width="8.625" style="1" customWidth="1"/>
    <col min="2833" max="2833" width="6.625" style="1" customWidth="1"/>
    <col min="2834" max="2834" width="8.625" style="1" customWidth="1"/>
    <col min="2835" max="2835" width="6.625" style="1" customWidth="1"/>
    <col min="2836" max="2836" width="8.625" style="1" customWidth="1"/>
    <col min="2837" max="2837" width="6.625" style="1" customWidth="1"/>
    <col min="2838" max="2839" width="1.75" style="1" customWidth="1"/>
    <col min="2840" max="3075" width="8.875" style="1"/>
    <col min="3076" max="3076" width="1.75" style="1" customWidth="1"/>
    <col min="3077" max="3077" width="4.75" style="1" customWidth="1"/>
    <col min="3078" max="3078" width="12.625" style="1" customWidth="1"/>
    <col min="3079" max="3080" width="8.625" style="1" customWidth="1"/>
    <col min="3081" max="3081" width="6.625" style="1" customWidth="1"/>
    <col min="3082" max="3082" width="8.625" style="1" customWidth="1"/>
    <col min="3083" max="3083" width="6.625" style="1" customWidth="1"/>
    <col min="3084" max="3084" width="8.625" style="1" customWidth="1"/>
    <col min="3085" max="3085" width="6.625" style="1" customWidth="1"/>
    <col min="3086" max="3086" width="8.625" style="1" customWidth="1"/>
    <col min="3087" max="3087" width="6.625" style="1" customWidth="1"/>
    <col min="3088" max="3088" width="8.625" style="1" customWidth="1"/>
    <col min="3089" max="3089" width="6.625" style="1" customWidth="1"/>
    <col min="3090" max="3090" width="8.625" style="1" customWidth="1"/>
    <col min="3091" max="3091" width="6.625" style="1" customWidth="1"/>
    <col min="3092" max="3092" width="8.625" style="1" customWidth="1"/>
    <col min="3093" max="3093" width="6.625" style="1" customWidth="1"/>
    <col min="3094" max="3095" width="1.75" style="1" customWidth="1"/>
    <col min="3096" max="3331" width="8.875" style="1"/>
    <col min="3332" max="3332" width="1.75" style="1" customWidth="1"/>
    <col min="3333" max="3333" width="4.75" style="1" customWidth="1"/>
    <col min="3334" max="3334" width="12.625" style="1" customWidth="1"/>
    <col min="3335" max="3336" width="8.625" style="1" customWidth="1"/>
    <col min="3337" max="3337" width="6.625" style="1" customWidth="1"/>
    <col min="3338" max="3338" width="8.625" style="1" customWidth="1"/>
    <col min="3339" max="3339" width="6.625" style="1" customWidth="1"/>
    <col min="3340" max="3340" width="8.625" style="1" customWidth="1"/>
    <col min="3341" max="3341" width="6.625" style="1" customWidth="1"/>
    <col min="3342" max="3342" width="8.625" style="1" customWidth="1"/>
    <col min="3343" max="3343" width="6.625" style="1" customWidth="1"/>
    <col min="3344" max="3344" width="8.625" style="1" customWidth="1"/>
    <col min="3345" max="3345" width="6.625" style="1" customWidth="1"/>
    <col min="3346" max="3346" width="8.625" style="1" customWidth="1"/>
    <col min="3347" max="3347" width="6.625" style="1" customWidth="1"/>
    <col min="3348" max="3348" width="8.625" style="1" customWidth="1"/>
    <col min="3349" max="3349" width="6.625" style="1" customWidth="1"/>
    <col min="3350" max="3351" width="1.75" style="1" customWidth="1"/>
    <col min="3352" max="3587" width="8.875" style="1"/>
    <col min="3588" max="3588" width="1.75" style="1" customWidth="1"/>
    <col min="3589" max="3589" width="4.75" style="1" customWidth="1"/>
    <col min="3590" max="3590" width="12.625" style="1" customWidth="1"/>
    <col min="3591" max="3592" width="8.625" style="1" customWidth="1"/>
    <col min="3593" max="3593" width="6.625" style="1" customWidth="1"/>
    <col min="3594" max="3594" width="8.625" style="1" customWidth="1"/>
    <col min="3595" max="3595" width="6.625" style="1" customWidth="1"/>
    <col min="3596" max="3596" width="8.625" style="1" customWidth="1"/>
    <col min="3597" max="3597" width="6.625" style="1" customWidth="1"/>
    <col min="3598" max="3598" width="8.625" style="1" customWidth="1"/>
    <col min="3599" max="3599" width="6.625" style="1" customWidth="1"/>
    <col min="3600" max="3600" width="8.625" style="1" customWidth="1"/>
    <col min="3601" max="3601" width="6.625" style="1" customWidth="1"/>
    <col min="3602" max="3602" width="8.625" style="1" customWidth="1"/>
    <col min="3603" max="3603" width="6.625" style="1" customWidth="1"/>
    <col min="3604" max="3604" width="8.625" style="1" customWidth="1"/>
    <col min="3605" max="3605" width="6.625" style="1" customWidth="1"/>
    <col min="3606" max="3607" width="1.75" style="1" customWidth="1"/>
    <col min="3608" max="3843" width="8.875" style="1"/>
    <col min="3844" max="3844" width="1.75" style="1" customWidth="1"/>
    <col min="3845" max="3845" width="4.75" style="1" customWidth="1"/>
    <col min="3846" max="3846" width="12.625" style="1" customWidth="1"/>
    <col min="3847" max="3848" width="8.625" style="1" customWidth="1"/>
    <col min="3849" max="3849" width="6.625" style="1" customWidth="1"/>
    <col min="3850" max="3850" width="8.625" style="1" customWidth="1"/>
    <col min="3851" max="3851" width="6.625" style="1" customWidth="1"/>
    <col min="3852" max="3852" width="8.625" style="1" customWidth="1"/>
    <col min="3853" max="3853" width="6.625" style="1" customWidth="1"/>
    <col min="3854" max="3854" width="8.625" style="1" customWidth="1"/>
    <col min="3855" max="3855" width="6.625" style="1" customWidth="1"/>
    <col min="3856" max="3856" width="8.625" style="1" customWidth="1"/>
    <col min="3857" max="3857" width="6.625" style="1" customWidth="1"/>
    <col min="3858" max="3858" width="8.625" style="1" customWidth="1"/>
    <col min="3859" max="3859" width="6.625" style="1" customWidth="1"/>
    <col min="3860" max="3860" width="8.625" style="1" customWidth="1"/>
    <col min="3861" max="3861" width="6.625" style="1" customWidth="1"/>
    <col min="3862" max="3863" width="1.75" style="1" customWidth="1"/>
    <col min="3864" max="4099" width="8.875" style="1"/>
    <col min="4100" max="4100" width="1.75" style="1" customWidth="1"/>
    <col min="4101" max="4101" width="4.75" style="1" customWidth="1"/>
    <col min="4102" max="4102" width="12.625" style="1" customWidth="1"/>
    <col min="4103" max="4104" width="8.625" style="1" customWidth="1"/>
    <col min="4105" max="4105" width="6.625" style="1" customWidth="1"/>
    <col min="4106" max="4106" width="8.625" style="1" customWidth="1"/>
    <col min="4107" max="4107" width="6.625" style="1" customWidth="1"/>
    <col min="4108" max="4108" width="8.625" style="1" customWidth="1"/>
    <col min="4109" max="4109" width="6.625" style="1" customWidth="1"/>
    <col min="4110" max="4110" width="8.625" style="1" customWidth="1"/>
    <col min="4111" max="4111" width="6.625" style="1" customWidth="1"/>
    <col min="4112" max="4112" width="8.625" style="1" customWidth="1"/>
    <col min="4113" max="4113" width="6.625" style="1" customWidth="1"/>
    <col min="4114" max="4114" width="8.625" style="1" customWidth="1"/>
    <col min="4115" max="4115" width="6.625" style="1" customWidth="1"/>
    <col min="4116" max="4116" width="8.625" style="1" customWidth="1"/>
    <col min="4117" max="4117" width="6.625" style="1" customWidth="1"/>
    <col min="4118" max="4119" width="1.75" style="1" customWidth="1"/>
    <col min="4120" max="4355" width="8.875" style="1"/>
    <col min="4356" max="4356" width="1.75" style="1" customWidth="1"/>
    <col min="4357" max="4357" width="4.75" style="1" customWidth="1"/>
    <col min="4358" max="4358" width="12.625" style="1" customWidth="1"/>
    <col min="4359" max="4360" width="8.625" style="1" customWidth="1"/>
    <col min="4361" max="4361" width="6.625" style="1" customWidth="1"/>
    <col min="4362" max="4362" width="8.625" style="1" customWidth="1"/>
    <col min="4363" max="4363" width="6.625" style="1" customWidth="1"/>
    <col min="4364" max="4364" width="8.625" style="1" customWidth="1"/>
    <col min="4365" max="4365" width="6.625" style="1" customWidth="1"/>
    <col min="4366" max="4366" width="8.625" style="1" customWidth="1"/>
    <col min="4367" max="4367" width="6.625" style="1" customWidth="1"/>
    <col min="4368" max="4368" width="8.625" style="1" customWidth="1"/>
    <col min="4369" max="4369" width="6.625" style="1" customWidth="1"/>
    <col min="4370" max="4370" width="8.625" style="1" customWidth="1"/>
    <col min="4371" max="4371" width="6.625" style="1" customWidth="1"/>
    <col min="4372" max="4372" width="8.625" style="1" customWidth="1"/>
    <col min="4373" max="4373" width="6.625" style="1" customWidth="1"/>
    <col min="4374" max="4375" width="1.75" style="1" customWidth="1"/>
    <col min="4376" max="4611" width="8.875" style="1"/>
    <col min="4612" max="4612" width="1.75" style="1" customWidth="1"/>
    <col min="4613" max="4613" width="4.75" style="1" customWidth="1"/>
    <col min="4614" max="4614" width="12.625" style="1" customWidth="1"/>
    <col min="4615" max="4616" width="8.625" style="1" customWidth="1"/>
    <col min="4617" max="4617" width="6.625" style="1" customWidth="1"/>
    <col min="4618" max="4618" width="8.625" style="1" customWidth="1"/>
    <col min="4619" max="4619" width="6.625" style="1" customWidth="1"/>
    <col min="4620" max="4620" width="8.625" style="1" customWidth="1"/>
    <col min="4621" max="4621" width="6.625" style="1" customWidth="1"/>
    <col min="4622" max="4622" width="8.625" style="1" customWidth="1"/>
    <col min="4623" max="4623" width="6.625" style="1" customWidth="1"/>
    <col min="4624" max="4624" width="8.625" style="1" customWidth="1"/>
    <col min="4625" max="4625" width="6.625" style="1" customWidth="1"/>
    <col min="4626" max="4626" width="8.625" style="1" customWidth="1"/>
    <col min="4627" max="4627" width="6.625" style="1" customWidth="1"/>
    <col min="4628" max="4628" width="8.625" style="1" customWidth="1"/>
    <col min="4629" max="4629" width="6.625" style="1" customWidth="1"/>
    <col min="4630" max="4631" width="1.75" style="1" customWidth="1"/>
    <col min="4632" max="4867" width="8.875" style="1"/>
    <col min="4868" max="4868" width="1.75" style="1" customWidth="1"/>
    <col min="4869" max="4869" width="4.75" style="1" customWidth="1"/>
    <col min="4870" max="4870" width="12.625" style="1" customWidth="1"/>
    <col min="4871" max="4872" width="8.625" style="1" customWidth="1"/>
    <col min="4873" max="4873" width="6.625" style="1" customWidth="1"/>
    <col min="4874" max="4874" width="8.625" style="1" customWidth="1"/>
    <col min="4875" max="4875" width="6.625" style="1" customWidth="1"/>
    <col min="4876" max="4876" width="8.625" style="1" customWidth="1"/>
    <col min="4877" max="4877" width="6.625" style="1" customWidth="1"/>
    <col min="4878" max="4878" width="8.625" style="1" customWidth="1"/>
    <col min="4879" max="4879" width="6.625" style="1" customWidth="1"/>
    <col min="4880" max="4880" width="8.625" style="1" customWidth="1"/>
    <col min="4881" max="4881" width="6.625" style="1" customWidth="1"/>
    <col min="4882" max="4882" width="8.625" style="1" customWidth="1"/>
    <col min="4883" max="4883" width="6.625" style="1" customWidth="1"/>
    <col min="4884" max="4884" width="8.625" style="1" customWidth="1"/>
    <col min="4885" max="4885" width="6.625" style="1" customWidth="1"/>
    <col min="4886" max="4887" width="1.75" style="1" customWidth="1"/>
    <col min="4888" max="5123" width="8.875" style="1"/>
    <col min="5124" max="5124" width="1.75" style="1" customWidth="1"/>
    <col min="5125" max="5125" width="4.75" style="1" customWidth="1"/>
    <col min="5126" max="5126" width="12.625" style="1" customWidth="1"/>
    <col min="5127" max="5128" width="8.625" style="1" customWidth="1"/>
    <col min="5129" max="5129" width="6.625" style="1" customWidth="1"/>
    <col min="5130" max="5130" width="8.625" style="1" customWidth="1"/>
    <col min="5131" max="5131" width="6.625" style="1" customWidth="1"/>
    <col min="5132" max="5132" width="8.625" style="1" customWidth="1"/>
    <col min="5133" max="5133" width="6.625" style="1" customWidth="1"/>
    <col min="5134" max="5134" width="8.625" style="1" customWidth="1"/>
    <col min="5135" max="5135" width="6.625" style="1" customWidth="1"/>
    <col min="5136" max="5136" width="8.625" style="1" customWidth="1"/>
    <col min="5137" max="5137" width="6.625" style="1" customWidth="1"/>
    <col min="5138" max="5138" width="8.625" style="1" customWidth="1"/>
    <col min="5139" max="5139" width="6.625" style="1" customWidth="1"/>
    <col min="5140" max="5140" width="8.625" style="1" customWidth="1"/>
    <col min="5141" max="5141" width="6.625" style="1" customWidth="1"/>
    <col min="5142" max="5143" width="1.75" style="1" customWidth="1"/>
    <col min="5144" max="5379" width="8.875" style="1"/>
    <col min="5380" max="5380" width="1.75" style="1" customWidth="1"/>
    <col min="5381" max="5381" width="4.75" style="1" customWidth="1"/>
    <col min="5382" max="5382" width="12.625" style="1" customWidth="1"/>
    <col min="5383" max="5384" width="8.625" style="1" customWidth="1"/>
    <col min="5385" max="5385" width="6.625" style="1" customWidth="1"/>
    <col min="5386" max="5386" width="8.625" style="1" customWidth="1"/>
    <col min="5387" max="5387" width="6.625" style="1" customWidth="1"/>
    <col min="5388" max="5388" width="8.625" style="1" customWidth="1"/>
    <col min="5389" max="5389" width="6.625" style="1" customWidth="1"/>
    <col min="5390" max="5390" width="8.625" style="1" customWidth="1"/>
    <col min="5391" max="5391" width="6.625" style="1" customWidth="1"/>
    <col min="5392" max="5392" width="8.625" style="1" customWidth="1"/>
    <col min="5393" max="5393" width="6.625" style="1" customWidth="1"/>
    <col min="5394" max="5394" width="8.625" style="1" customWidth="1"/>
    <col min="5395" max="5395" width="6.625" style="1" customWidth="1"/>
    <col min="5396" max="5396" width="8.625" style="1" customWidth="1"/>
    <col min="5397" max="5397" width="6.625" style="1" customWidth="1"/>
    <col min="5398" max="5399" width="1.75" style="1" customWidth="1"/>
    <col min="5400" max="5635" width="8.875" style="1"/>
    <col min="5636" max="5636" width="1.75" style="1" customWidth="1"/>
    <col min="5637" max="5637" width="4.75" style="1" customWidth="1"/>
    <col min="5638" max="5638" width="12.625" style="1" customWidth="1"/>
    <col min="5639" max="5640" width="8.625" style="1" customWidth="1"/>
    <col min="5641" max="5641" width="6.625" style="1" customWidth="1"/>
    <col min="5642" max="5642" width="8.625" style="1" customWidth="1"/>
    <col min="5643" max="5643" width="6.625" style="1" customWidth="1"/>
    <col min="5644" max="5644" width="8.625" style="1" customWidth="1"/>
    <col min="5645" max="5645" width="6.625" style="1" customWidth="1"/>
    <col min="5646" max="5646" width="8.625" style="1" customWidth="1"/>
    <col min="5647" max="5647" width="6.625" style="1" customWidth="1"/>
    <col min="5648" max="5648" width="8.625" style="1" customWidth="1"/>
    <col min="5649" max="5649" width="6.625" style="1" customWidth="1"/>
    <col min="5650" max="5650" width="8.625" style="1" customWidth="1"/>
    <col min="5651" max="5651" width="6.625" style="1" customWidth="1"/>
    <col min="5652" max="5652" width="8.625" style="1" customWidth="1"/>
    <col min="5653" max="5653" width="6.625" style="1" customWidth="1"/>
    <col min="5654" max="5655" width="1.75" style="1" customWidth="1"/>
    <col min="5656" max="5891" width="8.875" style="1"/>
    <col min="5892" max="5892" width="1.75" style="1" customWidth="1"/>
    <col min="5893" max="5893" width="4.75" style="1" customWidth="1"/>
    <col min="5894" max="5894" width="12.625" style="1" customWidth="1"/>
    <col min="5895" max="5896" width="8.625" style="1" customWidth="1"/>
    <col min="5897" max="5897" width="6.625" style="1" customWidth="1"/>
    <col min="5898" max="5898" width="8.625" style="1" customWidth="1"/>
    <col min="5899" max="5899" width="6.625" style="1" customWidth="1"/>
    <col min="5900" max="5900" width="8.625" style="1" customWidth="1"/>
    <col min="5901" max="5901" width="6.625" style="1" customWidth="1"/>
    <col min="5902" max="5902" width="8.625" style="1" customWidth="1"/>
    <col min="5903" max="5903" width="6.625" style="1" customWidth="1"/>
    <col min="5904" max="5904" width="8.625" style="1" customWidth="1"/>
    <col min="5905" max="5905" width="6.625" style="1" customWidth="1"/>
    <col min="5906" max="5906" width="8.625" style="1" customWidth="1"/>
    <col min="5907" max="5907" width="6.625" style="1" customWidth="1"/>
    <col min="5908" max="5908" width="8.625" style="1" customWidth="1"/>
    <col min="5909" max="5909" width="6.625" style="1" customWidth="1"/>
    <col min="5910" max="5911" width="1.75" style="1" customWidth="1"/>
    <col min="5912" max="6147" width="8.875" style="1"/>
    <col min="6148" max="6148" width="1.75" style="1" customWidth="1"/>
    <col min="6149" max="6149" width="4.75" style="1" customWidth="1"/>
    <col min="6150" max="6150" width="12.625" style="1" customWidth="1"/>
    <col min="6151" max="6152" width="8.625" style="1" customWidth="1"/>
    <col min="6153" max="6153" width="6.625" style="1" customWidth="1"/>
    <col min="6154" max="6154" width="8.625" style="1" customWidth="1"/>
    <col min="6155" max="6155" width="6.625" style="1" customWidth="1"/>
    <col min="6156" max="6156" width="8.625" style="1" customWidth="1"/>
    <col min="6157" max="6157" width="6.625" style="1" customWidth="1"/>
    <col min="6158" max="6158" width="8.625" style="1" customWidth="1"/>
    <col min="6159" max="6159" width="6.625" style="1" customWidth="1"/>
    <col min="6160" max="6160" width="8.625" style="1" customWidth="1"/>
    <col min="6161" max="6161" width="6.625" style="1" customWidth="1"/>
    <col min="6162" max="6162" width="8.625" style="1" customWidth="1"/>
    <col min="6163" max="6163" width="6.625" style="1" customWidth="1"/>
    <col min="6164" max="6164" width="8.625" style="1" customWidth="1"/>
    <col min="6165" max="6165" width="6.625" style="1" customWidth="1"/>
    <col min="6166" max="6167" width="1.75" style="1" customWidth="1"/>
    <col min="6168" max="6403" width="8.875" style="1"/>
    <col min="6404" max="6404" width="1.75" style="1" customWidth="1"/>
    <col min="6405" max="6405" width="4.75" style="1" customWidth="1"/>
    <col min="6406" max="6406" width="12.625" style="1" customWidth="1"/>
    <col min="6407" max="6408" width="8.625" style="1" customWidth="1"/>
    <col min="6409" max="6409" width="6.625" style="1" customWidth="1"/>
    <col min="6410" max="6410" width="8.625" style="1" customWidth="1"/>
    <col min="6411" max="6411" width="6.625" style="1" customWidth="1"/>
    <col min="6412" max="6412" width="8.625" style="1" customWidth="1"/>
    <col min="6413" max="6413" width="6.625" style="1" customWidth="1"/>
    <col min="6414" max="6414" width="8.625" style="1" customWidth="1"/>
    <col min="6415" max="6415" width="6.625" style="1" customWidth="1"/>
    <col min="6416" max="6416" width="8.625" style="1" customWidth="1"/>
    <col min="6417" max="6417" width="6.625" style="1" customWidth="1"/>
    <col min="6418" max="6418" width="8.625" style="1" customWidth="1"/>
    <col min="6419" max="6419" width="6.625" style="1" customWidth="1"/>
    <col min="6420" max="6420" width="8.625" style="1" customWidth="1"/>
    <col min="6421" max="6421" width="6.625" style="1" customWidth="1"/>
    <col min="6422" max="6423" width="1.75" style="1" customWidth="1"/>
    <col min="6424" max="6659" width="8.875" style="1"/>
    <col min="6660" max="6660" width="1.75" style="1" customWidth="1"/>
    <col min="6661" max="6661" width="4.75" style="1" customWidth="1"/>
    <col min="6662" max="6662" width="12.625" style="1" customWidth="1"/>
    <col min="6663" max="6664" width="8.625" style="1" customWidth="1"/>
    <col min="6665" max="6665" width="6.625" style="1" customWidth="1"/>
    <col min="6666" max="6666" width="8.625" style="1" customWidth="1"/>
    <col min="6667" max="6667" width="6.625" style="1" customWidth="1"/>
    <col min="6668" max="6668" width="8.625" style="1" customWidth="1"/>
    <col min="6669" max="6669" width="6.625" style="1" customWidth="1"/>
    <col min="6670" max="6670" width="8.625" style="1" customWidth="1"/>
    <col min="6671" max="6671" width="6.625" style="1" customWidth="1"/>
    <col min="6672" max="6672" width="8.625" style="1" customWidth="1"/>
    <col min="6673" max="6673" width="6.625" style="1" customWidth="1"/>
    <col min="6674" max="6674" width="8.625" style="1" customWidth="1"/>
    <col min="6675" max="6675" width="6.625" style="1" customWidth="1"/>
    <col min="6676" max="6676" width="8.625" style="1" customWidth="1"/>
    <col min="6677" max="6677" width="6.625" style="1" customWidth="1"/>
    <col min="6678" max="6679" width="1.75" style="1" customWidth="1"/>
    <col min="6680" max="6915" width="8.875" style="1"/>
    <col min="6916" max="6916" width="1.75" style="1" customWidth="1"/>
    <col min="6917" max="6917" width="4.75" style="1" customWidth="1"/>
    <col min="6918" max="6918" width="12.625" style="1" customWidth="1"/>
    <col min="6919" max="6920" width="8.625" style="1" customWidth="1"/>
    <col min="6921" max="6921" width="6.625" style="1" customWidth="1"/>
    <col min="6922" max="6922" width="8.625" style="1" customWidth="1"/>
    <col min="6923" max="6923" width="6.625" style="1" customWidth="1"/>
    <col min="6924" max="6924" width="8.625" style="1" customWidth="1"/>
    <col min="6925" max="6925" width="6.625" style="1" customWidth="1"/>
    <col min="6926" max="6926" width="8.625" style="1" customWidth="1"/>
    <col min="6927" max="6927" width="6.625" style="1" customWidth="1"/>
    <col min="6928" max="6928" width="8.625" style="1" customWidth="1"/>
    <col min="6929" max="6929" width="6.625" style="1" customWidth="1"/>
    <col min="6930" max="6930" width="8.625" style="1" customWidth="1"/>
    <col min="6931" max="6931" width="6.625" style="1" customWidth="1"/>
    <col min="6932" max="6932" width="8.625" style="1" customWidth="1"/>
    <col min="6933" max="6933" width="6.625" style="1" customWidth="1"/>
    <col min="6934" max="6935" width="1.75" style="1" customWidth="1"/>
    <col min="6936" max="7171" width="8.875" style="1"/>
    <col min="7172" max="7172" width="1.75" style="1" customWidth="1"/>
    <col min="7173" max="7173" width="4.75" style="1" customWidth="1"/>
    <col min="7174" max="7174" width="12.625" style="1" customWidth="1"/>
    <col min="7175" max="7176" width="8.625" style="1" customWidth="1"/>
    <col min="7177" max="7177" width="6.625" style="1" customWidth="1"/>
    <col min="7178" max="7178" width="8.625" style="1" customWidth="1"/>
    <col min="7179" max="7179" width="6.625" style="1" customWidth="1"/>
    <col min="7180" max="7180" width="8.625" style="1" customWidth="1"/>
    <col min="7181" max="7181" width="6.625" style="1" customWidth="1"/>
    <col min="7182" max="7182" width="8.625" style="1" customWidth="1"/>
    <col min="7183" max="7183" width="6.625" style="1" customWidth="1"/>
    <col min="7184" max="7184" width="8.625" style="1" customWidth="1"/>
    <col min="7185" max="7185" width="6.625" style="1" customWidth="1"/>
    <col min="7186" max="7186" width="8.625" style="1" customWidth="1"/>
    <col min="7187" max="7187" width="6.625" style="1" customWidth="1"/>
    <col min="7188" max="7188" width="8.625" style="1" customWidth="1"/>
    <col min="7189" max="7189" width="6.625" style="1" customWidth="1"/>
    <col min="7190" max="7191" width="1.75" style="1" customWidth="1"/>
    <col min="7192" max="7427" width="8.875" style="1"/>
    <col min="7428" max="7428" width="1.75" style="1" customWidth="1"/>
    <col min="7429" max="7429" width="4.75" style="1" customWidth="1"/>
    <col min="7430" max="7430" width="12.625" style="1" customWidth="1"/>
    <col min="7431" max="7432" width="8.625" style="1" customWidth="1"/>
    <col min="7433" max="7433" width="6.625" style="1" customWidth="1"/>
    <col min="7434" max="7434" width="8.625" style="1" customWidth="1"/>
    <col min="7435" max="7435" width="6.625" style="1" customWidth="1"/>
    <col min="7436" max="7436" width="8.625" style="1" customWidth="1"/>
    <col min="7437" max="7437" width="6.625" style="1" customWidth="1"/>
    <col min="7438" max="7438" width="8.625" style="1" customWidth="1"/>
    <col min="7439" max="7439" width="6.625" style="1" customWidth="1"/>
    <col min="7440" max="7440" width="8.625" style="1" customWidth="1"/>
    <col min="7441" max="7441" width="6.625" style="1" customWidth="1"/>
    <col min="7442" max="7442" width="8.625" style="1" customWidth="1"/>
    <col min="7443" max="7443" width="6.625" style="1" customWidth="1"/>
    <col min="7444" max="7444" width="8.625" style="1" customWidth="1"/>
    <col min="7445" max="7445" width="6.625" style="1" customWidth="1"/>
    <col min="7446" max="7447" width="1.75" style="1" customWidth="1"/>
    <col min="7448" max="7683" width="8.875" style="1"/>
    <col min="7684" max="7684" width="1.75" style="1" customWidth="1"/>
    <col min="7685" max="7685" width="4.75" style="1" customWidth="1"/>
    <col min="7686" max="7686" width="12.625" style="1" customWidth="1"/>
    <col min="7687" max="7688" width="8.625" style="1" customWidth="1"/>
    <col min="7689" max="7689" width="6.625" style="1" customWidth="1"/>
    <col min="7690" max="7690" width="8.625" style="1" customWidth="1"/>
    <col min="7691" max="7691" width="6.625" style="1" customWidth="1"/>
    <col min="7692" max="7692" width="8.625" style="1" customWidth="1"/>
    <col min="7693" max="7693" width="6.625" style="1" customWidth="1"/>
    <col min="7694" max="7694" width="8.625" style="1" customWidth="1"/>
    <col min="7695" max="7695" width="6.625" style="1" customWidth="1"/>
    <col min="7696" max="7696" width="8.625" style="1" customWidth="1"/>
    <col min="7697" max="7697" width="6.625" style="1" customWidth="1"/>
    <col min="7698" max="7698" width="8.625" style="1" customWidth="1"/>
    <col min="7699" max="7699" width="6.625" style="1" customWidth="1"/>
    <col min="7700" max="7700" width="8.625" style="1" customWidth="1"/>
    <col min="7701" max="7701" width="6.625" style="1" customWidth="1"/>
    <col min="7702" max="7703" width="1.75" style="1" customWidth="1"/>
    <col min="7704" max="7939" width="8.875" style="1"/>
    <col min="7940" max="7940" width="1.75" style="1" customWidth="1"/>
    <col min="7941" max="7941" width="4.75" style="1" customWidth="1"/>
    <col min="7942" max="7942" width="12.625" style="1" customWidth="1"/>
    <col min="7943" max="7944" width="8.625" style="1" customWidth="1"/>
    <col min="7945" max="7945" width="6.625" style="1" customWidth="1"/>
    <col min="7946" max="7946" width="8.625" style="1" customWidth="1"/>
    <col min="7947" max="7947" width="6.625" style="1" customWidth="1"/>
    <col min="7948" max="7948" width="8.625" style="1" customWidth="1"/>
    <col min="7949" max="7949" width="6.625" style="1" customWidth="1"/>
    <col min="7950" max="7950" width="8.625" style="1" customWidth="1"/>
    <col min="7951" max="7951" width="6.625" style="1" customWidth="1"/>
    <col min="7952" max="7952" width="8.625" style="1" customWidth="1"/>
    <col min="7953" max="7953" width="6.625" style="1" customWidth="1"/>
    <col min="7954" max="7954" width="8.625" style="1" customWidth="1"/>
    <col min="7955" max="7955" width="6.625" style="1" customWidth="1"/>
    <col min="7956" max="7956" width="8.625" style="1" customWidth="1"/>
    <col min="7957" max="7957" width="6.625" style="1" customWidth="1"/>
    <col min="7958" max="7959" width="1.75" style="1" customWidth="1"/>
    <col min="7960" max="8195" width="8.875" style="1"/>
    <col min="8196" max="8196" width="1.75" style="1" customWidth="1"/>
    <col min="8197" max="8197" width="4.75" style="1" customWidth="1"/>
    <col min="8198" max="8198" width="12.625" style="1" customWidth="1"/>
    <col min="8199" max="8200" width="8.625" style="1" customWidth="1"/>
    <col min="8201" max="8201" width="6.625" style="1" customWidth="1"/>
    <col min="8202" max="8202" width="8.625" style="1" customWidth="1"/>
    <col min="8203" max="8203" width="6.625" style="1" customWidth="1"/>
    <col min="8204" max="8204" width="8.625" style="1" customWidth="1"/>
    <col min="8205" max="8205" width="6.625" style="1" customWidth="1"/>
    <col min="8206" max="8206" width="8.625" style="1" customWidth="1"/>
    <col min="8207" max="8207" width="6.625" style="1" customWidth="1"/>
    <col min="8208" max="8208" width="8.625" style="1" customWidth="1"/>
    <col min="8209" max="8209" width="6.625" style="1" customWidth="1"/>
    <col min="8210" max="8210" width="8.625" style="1" customWidth="1"/>
    <col min="8211" max="8211" width="6.625" style="1" customWidth="1"/>
    <col min="8212" max="8212" width="8.625" style="1" customWidth="1"/>
    <col min="8213" max="8213" width="6.625" style="1" customWidth="1"/>
    <col min="8214" max="8215" width="1.75" style="1" customWidth="1"/>
    <col min="8216" max="8451" width="8.875" style="1"/>
    <col min="8452" max="8452" width="1.75" style="1" customWidth="1"/>
    <col min="8453" max="8453" width="4.75" style="1" customWidth="1"/>
    <col min="8454" max="8454" width="12.625" style="1" customWidth="1"/>
    <col min="8455" max="8456" width="8.625" style="1" customWidth="1"/>
    <col min="8457" max="8457" width="6.625" style="1" customWidth="1"/>
    <col min="8458" max="8458" width="8.625" style="1" customWidth="1"/>
    <col min="8459" max="8459" width="6.625" style="1" customWidth="1"/>
    <col min="8460" max="8460" width="8.625" style="1" customWidth="1"/>
    <col min="8461" max="8461" width="6.625" style="1" customWidth="1"/>
    <col min="8462" max="8462" width="8.625" style="1" customWidth="1"/>
    <col min="8463" max="8463" width="6.625" style="1" customWidth="1"/>
    <col min="8464" max="8464" width="8.625" style="1" customWidth="1"/>
    <col min="8465" max="8465" width="6.625" style="1" customWidth="1"/>
    <col min="8466" max="8466" width="8.625" style="1" customWidth="1"/>
    <col min="8467" max="8467" width="6.625" style="1" customWidth="1"/>
    <col min="8468" max="8468" width="8.625" style="1" customWidth="1"/>
    <col min="8469" max="8469" width="6.625" style="1" customWidth="1"/>
    <col min="8470" max="8471" width="1.75" style="1" customWidth="1"/>
    <col min="8472" max="8707" width="8.875" style="1"/>
    <col min="8708" max="8708" width="1.75" style="1" customWidth="1"/>
    <col min="8709" max="8709" width="4.75" style="1" customWidth="1"/>
    <col min="8710" max="8710" width="12.625" style="1" customWidth="1"/>
    <col min="8711" max="8712" width="8.625" style="1" customWidth="1"/>
    <col min="8713" max="8713" width="6.625" style="1" customWidth="1"/>
    <col min="8714" max="8714" width="8.625" style="1" customWidth="1"/>
    <col min="8715" max="8715" width="6.625" style="1" customWidth="1"/>
    <col min="8716" max="8716" width="8.625" style="1" customWidth="1"/>
    <col min="8717" max="8717" width="6.625" style="1" customWidth="1"/>
    <col min="8718" max="8718" width="8.625" style="1" customWidth="1"/>
    <col min="8719" max="8719" width="6.625" style="1" customWidth="1"/>
    <col min="8720" max="8720" width="8.625" style="1" customWidth="1"/>
    <col min="8721" max="8721" width="6.625" style="1" customWidth="1"/>
    <col min="8722" max="8722" width="8.625" style="1" customWidth="1"/>
    <col min="8723" max="8723" width="6.625" style="1" customWidth="1"/>
    <col min="8724" max="8724" width="8.625" style="1" customWidth="1"/>
    <col min="8725" max="8725" width="6.625" style="1" customWidth="1"/>
    <col min="8726" max="8727" width="1.75" style="1" customWidth="1"/>
    <col min="8728" max="8963" width="8.875" style="1"/>
    <col min="8964" max="8964" width="1.75" style="1" customWidth="1"/>
    <col min="8965" max="8965" width="4.75" style="1" customWidth="1"/>
    <col min="8966" max="8966" width="12.625" style="1" customWidth="1"/>
    <col min="8967" max="8968" width="8.625" style="1" customWidth="1"/>
    <col min="8969" max="8969" width="6.625" style="1" customWidth="1"/>
    <col min="8970" max="8970" width="8.625" style="1" customWidth="1"/>
    <col min="8971" max="8971" width="6.625" style="1" customWidth="1"/>
    <col min="8972" max="8972" width="8.625" style="1" customWidth="1"/>
    <col min="8973" max="8973" width="6.625" style="1" customWidth="1"/>
    <col min="8974" max="8974" width="8.625" style="1" customWidth="1"/>
    <col min="8975" max="8975" width="6.625" style="1" customWidth="1"/>
    <col min="8976" max="8976" width="8.625" style="1" customWidth="1"/>
    <col min="8977" max="8977" width="6.625" style="1" customWidth="1"/>
    <col min="8978" max="8978" width="8.625" style="1" customWidth="1"/>
    <col min="8979" max="8979" width="6.625" style="1" customWidth="1"/>
    <col min="8980" max="8980" width="8.625" style="1" customWidth="1"/>
    <col min="8981" max="8981" width="6.625" style="1" customWidth="1"/>
    <col min="8982" max="8983" width="1.75" style="1" customWidth="1"/>
    <col min="8984" max="9219" width="8.875" style="1"/>
    <col min="9220" max="9220" width="1.75" style="1" customWidth="1"/>
    <col min="9221" max="9221" width="4.75" style="1" customWidth="1"/>
    <col min="9222" max="9222" width="12.625" style="1" customWidth="1"/>
    <col min="9223" max="9224" width="8.625" style="1" customWidth="1"/>
    <col min="9225" max="9225" width="6.625" style="1" customWidth="1"/>
    <col min="9226" max="9226" width="8.625" style="1" customWidth="1"/>
    <col min="9227" max="9227" width="6.625" style="1" customWidth="1"/>
    <col min="9228" max="9228" width="8.625" style="1" customWidth="1"/>
    <col min="9229" max="9229" width="6.625" style="1" customWidth="1"/>
    <col min="9230" max="9230" width="8.625" style="1" customWidth="1"/>
    <col min="9231" max="9231" width="6.625" style="1" customWidth="1"/>
    <col min="9232" max="9232" width="8.625" style="1" customWidth="1"/>
    <col min="9233" max="9233" width="6.625" style="1" customWidth="1"/>
    <col min="9234" max="9234" width="8.625" style="1" customWidth="1"/>
    <col min="9235" max="9235" width="6.625" style="1" customWidth="1"/>
    <col min="9236" max="9236" width="8.625" style="1" customWidth="1"/>
    <col min="9237" max="9237" width="6.625" style="1" customWidth="1"/>
    <col min="9238" max="9239" width="1.75" style="1" customWidth="1"/>
    <col min="9240" max="9475" width="8.875" style="1"/>
    <col min="9476" max="9476" width="1.75" style="1" customWidth="1"/>
    <col min="9477" max="9477" width="4.75" style="1" customWidth="1"/>
    <col min="9478" max="9478" width="12.625" style="1" customWidth="1"/>
    <col min="9479" max="9480" width="8.625" style="1" customWidth="1"/>
    <col min="9481" max="9481" width="6.625" style="1" customWidth="1"/>
    <col min="9482" max="9482" width="8.625" style="1" customWidth="1"/>
    <col min="9483" max="9483" width="6.625" style="1" customWidth="1"/>
    <col min="9484" max="9484" width="8.625" style="1" customWidth="1"/>
    <col min="9485" max="9485" width="6.625" style="1" customWidth="1"/>
    <col min="9486" max="9486" width="8.625" style="1" customWidth="1"/>
    <col min="9487" max="9487" width="6.625" style="1" customWidth="1"/>
    <col min="9488" max="9488" width="8.625" style="1" customWidth="1"/>
    <col min="9489" max="9489" width="6.625" style="1" customWidth="1"/>
    <col min="9490" max="9490" width="8.625" style="1" customWidth="1"/>
    <col min="9491" max="9491" width="6.625" style="1" customWidth="1"/>
    <col min="9492" max="9492" width="8.625" style="1" customWidth="1"/>
    <col min="9493" max="9493" width="6.625" style="1" customWidth="1"/>
    <col min="9494" max="9495" width="1.75" style="1" customWidth="1"/>
    <col min="9496" max="9731" width="8.875" style="1"/>
    <col min="9732" max="9732" width="1.75" style="1" customWidth="1"/>
    <col min="9733" max="9733" width="4.75" style="1" customWidth="1"/>
    <col min="9734" max="9734" width="12.625" style="1" customWidth="1"/>
    <col min="9735" max="9736" width="8.625" style="1" customWidth="1"/>
    <col min="9737" max="9737" width="6.625" style="1" customWidth="1"/>
    <col min="9738" max="9738" width="8.625" style="1" customWidth="1"/>
    <col min="9739" max="9739" width="6.625" style="1" customWidth="1"/>
    <col min="9740" max="9740" width="8.625" style="1" customWidth="1"/>
    <col min="9741" max="9741" width="6.625" style="1" customWidth="1"/>
    <col min="9742" max="9742" width="8.625" style="1" customWidth="1"/>
    <col min="9743" max="9743" width="6.625" style="1" customWidth="1"/>
    <col min="9744" max="9744" width="8.625" style="1" customWidth="1"/>
    <col min="9745" max="9745" width="6.625" style="1" customWidth="1"/>
    <col min="9746" max="9746" width="8.625" style="1" customWidth="1"/>
    <col min="9747" max="9747" width="6.625" style="1" customWidth="1"/>
    <col min="9748" max="9748" width="8.625" style="1" customWidth="1"/>
    <col min="9749" max="9749" width="6.625" style="1" customWidth="1"/>
    <col min="9750" max="9751" width="1.75" style="1" customWidth="1"/>
    <col min="9752" max="9987" width="8.875" style="1"/>
    <col min="9988" max="9988" width="1.75" style="1" customWidth="1"/>
    <col min="9989" max="9989" width="4.75" style="1" customWidth="1"/>
    <col min="9990" max="9990" width="12.625" style="1" customWidth="1"/>
    <col min="9991" max="9992" width="8.625" style="1" customWidth="1"/>
    <col min="9993" max="9993" width="6.625" style="1" customWidth="1"/>
    <col min="9994" max="9994" width="8.625" style="1" customWidth="1"/>
    <col min="9995" max="9995" width="6.625" style="1" customWidth="1"/>
    <col min="9996" max="9996" width="8.625" style="1" customWidth="1"/>
    <col min="9997" max="9997" width="6.625" style="1" customWidth="1"/>
    <col min="9998" max="9998" width="8.625" style="1" customWidth="1"/>
    <col min="9999" max="9999" width="6.625" style="1" customWidth="1"/>
    <col min="10000" max="10000" width="8.625" style="1" customWidth="1"/>
    <col min="10001" max="10001" width="6.625" style="1" customWidth="1"/>
    <col min="10002" max="10002" width="8.625" style="1" customWidth="1"/>
    <col min="10003" max="10003" width="6.625" style="1" customWidth="1"/>
    <col min="10004" max="10004" width="8.625" style="1" customWidth="1"/>
    <col min="10005" max="10005" width="6.625" style="1" customWidth="1"/>
    <col min="10006" max="10007" width="1.75" style="1" customWidth="1"/>
    <col min="10008" max="10243" width="8.875" style="1"/>
    <col min="10244" max="10244" width="1.75" style="1" customWidth="1"/>
    <col min="10245" max="10245" width="4.75" style="1" customWidth="1"/>
    <col min="10246" max="10246" width="12.625" style="1" customWidth="1"/>
    <col min="10247" max="10248" width="8.625" style="1" customWidth="1"/>
    <col min="10249" max="10249" width="6.625" style="1" customWidth="1"/>
    <col min="10250" max="10250" width="8.625" style="1" customWidth="1"/>
    <col min="10251" max="10251" width="6.625" style="1" customWidth="1"/>
    <col min="10252" max="10252" width="8.625" style="1" customWidth="1"/>
    <col min="10253" max="10253" width="6.625" style="1" customWidth="1"/>
    <col min="10254" max="10254" width="8.625" style="1" customWidth="1"/>
    <col min="10255" max="10255" width="6.625" style="1" customWidth="1"/>
    <col min="10256" max="10256" width="8.625" style="1" customWidth="1"/>
    <col min="10257" max="10257" width="6.625" style="1" customWidth="1"/>
    <col min="10258" max="10258" width="8.625" style="1" customWidth="1"/>
    <col min="10259" max="10259" width="6.625" style="1" customWidth="1"/>
    <col min="10260" max="10260" width="8.625" style="1" customWidth="1"/>
    <col min="10261" max="10261" width="6.625" style="1" customWidth="1"/>
    <col min="10262" max="10263" width="1.75" style="1" customWidth="1"/>
    <col min="10264" max="10499" width="8.875" style="1"/>
    <col min="10500" max="10500" width="1.75" style="1" customWidth="1"/>
    <col min="10501" max="10501" width="4.75" style="1" customWidth="1"/>
    <col min="10502" max="10502" width="12.625" style="1" customWidth="1"/>
    <col min="10503" max="10504" width="8.625" style="1" customWidth="1"/>
    <col min="10505" max="10505" width="6.625" style="1" customWidth="1"/>
    <col min="10506" max="10506" width="8.625" style="1" customWidth="1"/>
    <col min="10507" max="10507" width="6.625" style="1" customWidth="1"/>
    <col min="10508" max="10508" width="8.625" style="1" customWidth="1"/>
    <col min="10509" max="10509" width="6.625" style="1" customWidth="1"/>
    <col min="10510" max="10510" width="8.625" style="1" customWidth="1"/>
    <col min="10511" max="10511" width="6.625" style="1" customWidth="1"/>
    <col min="10512" max="10512" width="8.625" style="1" customWidth="1"/>
    <col min="10513" max="10513" width="6.625" style="1" customWidth="1"/>
    <col min="10514" max="10514" width="8.625" style="1" customWidth="1"/>
    <col min="10515" max="10515" width="6.625" style="1" customWidth="1"/>
    <col min="10516" max="10516" width="8.625" style="1" customWidth="1"/>
    <col min="10517" max="10517" width="6.625" style="1" customWidth="1"/>
    <col min="10518" max="10519" width="1.75" style="1" customWidth="1"/>
    <col min="10520" max="10755" width="8.875" style="1"/>
    <col min="10756" max="10756" width="1.75" style="1" customWidth="1"/>
    <col min="10757" max="10757" width="4.75" style="1" customWidth="1"/>
    <col min="10758" max="10758" width="12.625" style="1" customWidth="1"/>
    <col min="10759" max="10760" width="8.625" style="1" customWidth="1"/>
    <col min="10761" max="10761" width="6.625" style="1" customWidth="1"/>
    <col min="10762" max="10762" width="8.625" style="1" customWidth="1"/>
    <col min="10763" max="10763" width="6.625" style="1" customWidth="1"/>
    <col min="10764" max="10764" width="8.625" style="1" customWidth="1"/>
    <col min="10765" max="10765" width="6.625" style="1" customWidth="1"/>
    <col min="10766" max="10766" width="8.625" style="1" customWidth="1"/>
    <col min="10767" max="10767" width="6.625" style="1" customWidth="1"/>
    <col min="10768" max="10768" width="8.625" style="1" customWidth="1"/>
    <col min="10769" max="10769" width="6.625" style="1" customWidth="1"/>
    <col min="10770" max="10770" width="8.625" style="1" customWidth="1"/>
    <col min="10771" max="10771" width="6.625" style="1" customWidth="1"/>
    <col min="10772" max="10772" width="8.625" style="1" customWidth="1"/>
    <col min="10773" max="10773" width="6.625" style="1" customWidth="1"/>
    <col min="10774" max="10775" width="1.75" style="1" customWidth="1"/>
    <col min="10776" max="11011" width="8.875" style="1"/>
    <col min="11012" max="11012" width="1.75" style="1" customWidth="1"/>
    <col min="11013" max="11013" width="4.75" style="1" customWidth="1"/>
    <col min="11014" max="11014" width="12.625" style="1" customWidth="1"/>
    <col min="11015" max="11016" width="8.625" style="1" customWidth="1"/>
    <col min="11017" max="11017" width="6.625" style="1" customWidth="1"/>
    <col min="11018" max="11018" width="8.625" style="1" customWidth="1"/>
    <col min="11019" max="11019" width="6.625" style="1" customWidth="1"/>
    <col min="11020" max="11020" width="8.625" style="1" customWidth="1"/>
    <col min="11021" max="11021" width="6.625" style="1" customWidth="1"/>
    <col min="11022" max="11022" width="8.625" style="1" customWidth="1"/>
    <col min="11023" max="11023" width="6.625" style="1" customWidth="1"/>
    <col min="11024" max="11024" width="8.625" style="1" customWidth="1"/>
    <col min="11025" max="11025" width="6.625" style="1" customWidth="1"/>
    <col min="11026" max="11026" width="8.625" style="1" customWidth="1"/>
    <col min="11027" max="11027" width="6.625" style="1" customWidth="1"/>
    <col min="11028" max="11028" width="8.625" style="1" customWidth="1"/>
    <col min="11029" max="11029" width="6.625" style="1" customWidth="1"/>
    <col min="11030" max="11031" width="1.75" style="1" customWidth="1"/>
    <col min="11032" max="11267" width="8.875" style="1"/>
    <col min="11268" max="11268" width="1.75" style="1" customWidth="1"/>
    <col min="11269" max="11269" width="4.75" style="1" customWidth="1"/>
    <col min="11270" max="11270" width="12.625" style="1" customWidth="1"/>
    <col min="11271" max="11272" width="8.625" style="1" customWidth="1"/>
    <col min="11273" max="11273" width="6.625" style="1" customWidth="1"/>
    <col min="11274" max="11274" width="8.625" style="1" customWidth="1"/>
    <col min="11275" max="11275" width="6.625" style="1" customWidth="1"/>
    <col min="11276" max="11276" width="8.625" style="1" customWidth="1"/>
    <col min="11277" max="11277" width="6.625" style="1" customWidth="1"/>
    <col min="11278" max="11278" width="8.625" style="1" customWidth="1"/>
    <col min="11279" max="11279" width="6.625" style="1" customWidth="1"/>
    <col min="11280" max="11280" width="8.625" style="1" customWidth="1"/>
    <col min="11281" max="11281" width="6.625" style="1" customWidth="1"/>
    <col min="11282" max="11282" width="8.625" style="1" customWidth="1"/>
    <col min="11283" max="11283" width="6.625" style="1" customWidth="1"/>
    <col min="11284" max="11284" width="8.625" style="1" customWidth="1"/>
    <col min="11285" max="11285" width="6.625" style="1" customWidth="1"/>
    <col min="11286" max="11287" width="1.75" style="1" customWidth="1"/>
    <col min="11288" max="11523" width="8.875" style="1"/>
    <col min="11524" max="11524" width="1.75" style="1" customWidth="1"/>
    <col min="11525" max="11525" width="4.75" style="1" customWidth="1"/>
    <col min="11526" max="11526" width="12.625" style="1" customWidth="1"/>
    <col min="11527" max="11528" width="8.625" style="1" customWidth="1"/>
    <col min="11529" max="11529" width="6.625" style="1" customWidth="1"/>
    <col min="11530" max="11530" width="8.625" style="1" customWidth="1"/>
    <col min="11531" max="11531" width="6.625" style="1" customWidth="1"/>
    <col min="11532" max="11532" width="8.625" style="1" customWidth="1"/>
    <col min="11533" max="11533" width="6.625" style="1" customWidth="1"/>
    <col min="11534" max="11534" width="8.625" style="1" customWidth="1"/>
    <col min="11535" max="11535" width="6.625" style="1" customWidth="1"/>
    <col min="11536" max="11536" width="8.625" style="1" customWidth="1"/>
    <col min="11537" max="11537" width="6.625" style="1" customWidth="1"/>
    <col min="11538" max="11538" width="8.625" style="1" customWidth="1"/>
    <col min="11539" max="11539" width="6.625" style="1" customWidth="1"/>
    <col min="11540" max="11540" width="8.625" style="1" customWidth="1"/>
    <col min="11541" max="11541" width="6.625" style="1" customWidth="1"/>
    <col min="11542" max="11543" width="1.75" style="1" customWidth="1"/>
    <col min="11544" max="11779" width="8.875" style="1"/>
    <col min="11780" max="11780" width="1.75" style="1" customWidth="1"/>
    <col min="11781" max="11781" width="4.75" style="1" customWidth="1"/>
    <col min="11782" max="11782" width="12.625" style="1" customWidth="1"/>
    <col min="11783" max="11784" width="8.625" style="1" customWidth="1"/>
    <col min="11785" max="11785" width="6.625" style="1" customWidth="1"/>
    <col min="11786" max="11786" width="8.625" style="1" customWidth="1"/>
    <col min="11787" max="11787" width="6.625" style="1" customWidth="1"/>
    <col min="11788" max="11788" width="8.625" style="1" customWidth="1"/>
    <col min="11789" max="11789" width="6.625" style="1" customWidth="1"/>
    <col min="11790" max="11790" width="8.625" style="1" customWidth="1"/>
    <col min="11791" max="11791" width="6.625" style="1" customWidth="1"/>
    <col min="11792" max="11792" width="8.625" style="1" customWidth="1"/>
    <col min="11793" max="11793" width="6.625" style="1" customWidth="1"/>
    <col min="11794" max="11794" width="8.625" style="1" customWidth="1"/>
    <col min="11795" max="11795" width="6.625" style="1" customWidth="1"/>
    <col min="11796" max="11796" width="8.625" style="1" customWidth="1"/>
    <col min="11797" max="11797" width="6.625" style="1" customWidth="1"/>
    <col min="11798" max="11799" width="1.75" style="1" customWidth="1"/>
    <col min="11800" max="12035" width="8.875" style="1"/>
    <col min="12036" max="12036" width="1.75" style="1" customWidth="1"/>
    <col min="12037" max="12037" width="4.75" style="1" customWidth="1"/>
    <col min="12038" max="12038" width="12.625" style="1" customWidth="1"/>
    <col min="12039" max="12040" width="8.625" style="1" customWidth="1"/>
    <col min="12041" max="12041" width="6.625" style="1" customWidth="1"/>
    <col min="12042" max="12042" width="8.625" style="1" customWidth="1"/>
    <col min="12043" max="12043" width="6.625" style="1" customWidth="1"/>
    <col min="12044" max="12044" width="8.625" style="1" customWidth="1"/>
    <col min="12045" max="12045" width="6.625" style="1" customWidth="1"/>
    <col min="12046" max="12046" width="8.625" style="1" customWidth="1"/>
    <col min="12047" max="12047" width="6.625" style="1" customWidth="1"/>
    <col min="12048" max="12048" width="8.625" style="1" customWidth="1"/>
    <col min="12049" max="12049" width="6.625" style="1" customWidth="1"/>
    <col min="12050" max="12050" width="8.625" style="1" customWidth="1"/>
    <col min="12051" max="12051" width="6.625" style="1" customWidth="1"/>
    <col min="12052" max="12052" width="8.625" style="1" customWidth="1"/>
    <col min="12053" max="12053" width="6.625" style="1" customWidth="1"/>
    <col min="12054" max="12055" width="1.75" style="1" customWidth="1"/>
    <col min="12056" max="12291" width="8.875" style="1"/>
    <col min="12292" max="12292" width="1.75" style="1" customWidth="1"/>
    <col min="12293" max="12293" width="4.75" style="1" customWidth="1"/>
    <col min="12294" max="12294" width="12.625" style="1" customWidth="1"/>
    <col min="12295" max="12296" width="8.625" style="1" customWidth="1"/>
    <col min="12297" max="12297" width="6.625" style="1" customWidth="1"/>
    <col min="12298" max="12298" width="8.625" style="1" customWidth="1"/>
    <col min="12299" max="12299" width="6.625" style="1" customWidth="1"/>
    <col min="12300" max="12300" width="8.625" style="1" customWidth="1"/>
    <col min="12301" max="12301" width="6.625" style="1" customWidth="1"/>
    <col min="12302" max="12302" width="8.625" style="1" customWidth="1"/>
    <col min="12303" max="12303" width="6.625" style="1" customWidth="1"/>
    <col min="12304" max="12304" width="8.625" style="1" customWidth="1"/>
    <col min="12305" max="12305" width="6.625" style="1" customWidth="1"/>
    <col min="12306" max="12306" width="8.625" style="1" customWidth="1"/>
    <col min="12307" max="12307" width="6.625" style="1" customWidth="1"/>
    <col min="12308" max="12308" width="8.625" style="1" customWidth="1"/>
    <col min="12309" max="12309" width="6.625" style="1" customWidth="1"/>
    <col min="12310" max="12311" width="1.75" style="1" customWidth="1"/>
    <col min="12312" max="12547" width="8.875" style="1"/>
    <col min="12548" max="12548" width="1.75" style="1" customWidth="1"/>
    <col min="12549" max="12549" width="4.75" style="1" customWidth="1"/>
    <col min="12550" max="12550" width="12.625" style="1" customWidth="1"/>
    <col min="12551" max="12552" width="8.625" style="1" customWidth="1"/>
    <col min="12553" max="12553" width="6.625" style="1" customWidth="1"/>
    <col min="12554" max="12554" width="8.625" style="1" customWidth="1"/>
    <col min="12555" max="12555" width="6.625" style="1" customWidth="1"/>
    <col min="12556" max="12556" width="8.625" style="1" customWidth="1"/>
    <col min="12557" max="12557" width="6.625" style="1" customWidth="1"/>
    <col min="12558" max="12558" width="8.625" style="1" customWidth="1"/>
    <col min="12559" max="12559" width="6.625" style="1" customWidth="1"/>
    <col min="12560" max="12560" width="8.625" style="1" customWidth="1"/>
    <col min="12561" max="12561" width="6.625" style="1" customWidth="1"/>
    <col min="12562" max="12562" width="8.625" style="1" customWidth="1"/>
    <col min="12563" max="12563" width="6.625" style="1" customWidth="1"/>
    <col min="12564" max="12564" width="8.625" style="1" customWidth="1"/>
    <col min="12565" max="12565" width="6.625" style="1" customWidth="1"/>
    <col min="12566" max="12567" width="1.75" style="1" customWidth="1"/>
    <col min="12568" max="12803" width="8.875" style="1"/>
    <col min="12804" max="12804" width="1.75" style="1" customWidth="1"/>
    <col min="12805" max="12805" width="4.75" style="1" customWidth="1"/>
    <col min="12806" max="12806" width="12.625" style="1" customWidth="1"/>
    <col min="12807" max="12808" width="8.625" style="1" customWidth="1"/>
    <col min="12809" max="12809" width="6.625" style="1" customWidth="1"/>
    <col min="12810" max="12810" width="8.625" style="1" customWidth="1"/>
    <col min="12811" max="12811" width="6.625" style="1" customWidth="1"/>
    <col min="12812" max="12812" width="8.625" style="1" customWidth="1"/>
    <col min="12813" max="12813" width="6.625" style="1" customWidth="1"/>
    <col min="12814" max="12814" width="8.625" style="1" customWidth="1"/>
    <col min="12815" max="12815" width="6.625" style="1" customWidth="1"/>
    <col min="12816" max="12816" width="8.625" style="1" customWidth="1"/>
    <col min="12817" max="12817" width="6.625" style="1" customWidth="1"/>
    <col min="12818" max="12818" width="8.625" style="1" customWidth="1"/>
    <col min="12819" max="12819" width="6.625" style="1" customWidth="1"/>
    <col min="12820" max="12820" width="8.625" style="1" customWidth="1"/>
    <col min="12821" max="12821" width="6.625" style="1" customWidth="1"/>
    <col min="12822" max="12823" width="1.75" style="1" customWidth="1"/>
    <col min="12824" max="13059" width="8.875" style="1"/>
    <col min="13060" max="13060" width="1.75" style="1" customWidth="1"/>
    <col min="13061" max="13061" width="4.75" style="1" customWidth="1"/>
    <col min="13062" max="13062" width="12.625" style="1" customWidth="1"/>
    <col min="13063" max="13064" width="8.625" style="1" customWidth="1"/>
    <col min="13065" max="13065" width="6.625" style="1" customWidth="1"/>
    <col min="13066" max="13066" width="8.625" style="1" customWidth="1"/>
    <col min="13067" max="13067" width="6.625" style="1" customWidth="1"/>
    <col min="13068" max="13068" width="8.625" style="1" customWidth="1"/>
    <col min="13069" max="13069" width="6.625" style="1" customWidth="1"/>
    <col min="13070" max="13070" width="8.625" style="1" customWidth="1"/>
    <col min="13071" max="13071" width="6.625" style="1" customWidth="1"/>
    <col min="13072" max="13072" width="8.625" style="1" customWidth="1"/>
    <col min="13073" max="13073" width="6.625" style="1" customWidth="1"/>
    <col min="13074" max="13074" width="8.625" style="1" customWidth="1"/>
    <col min="13075" max="13075" width="6.625" style="1" customWidth="1"/>
    <col min="13076" max="13076" width="8.625" style="1" customWidth="1"/>
    <col min="13077" max="13077" width="6.625" style="1" customWidth="1"/>
    <col min="13078" max="13079" width="1.75" style="1" customWidth="1"/>
    <col min="13080" max="13315" width="8.875" style="1"/>
    <col min="13316" max="13316" width="1.75" style="1" customWidth="1"/>
    <col min="13317" max="13317" width="4.75" style="1" customWidth="1"/>
    <col min="13318" max="13318" width="12.625" style="1" customWidth="1"/>
    <col min="13319" max="13320" width="8.625" style="1" customWidth="1"/>
    <col min="13321" max="13321" width="6.625" style="1" customWidth="1"/>
    <col min="13322" max="13322" width="8.625" style="1" customWidth="1"/>
    <col min="13323" max="13323" width="6.625" style="1" customWidth="1"/>
    <col min="13324" max="13324" width="8.625" style="1" customWidth="1"/>
    <col min="13325" max="13325" width="6.625" style="1" customWidth="1"/>
    <col min="13326" max="13326" width="8.625" style="1" customWidth="1"/>
    <col min="13327" max="13327" width="6.625" style="1" customWidth="1"/>
    <col min="13328" max="13328" width="8.625" style="1" customWidth="1"/>
    <col min="13329" max="13329" width="6.625" style="1" customWidth="1"/>
    <col min="13330" max="13330" width="8.625" style="1" customWidth="1"/>
    <col min="13331" max="13331" width="6.625" style="1" customWidth="1"/>
    <col min="13332" max="13332" width="8.625" style="1" customWidth="1"/>
    <col min="13333" max="13333" width="6.625" style="1" customWidth="1"/>
    <col min="13334" max="13335" width="1.75" style="1" customWidth="1"/>
    <col min="13336" max="13571" width="8.875" style="1"/>
    <col min="13572" max="13572" width="1.75" style="1" customWidth="1"/>
    <col min="13573" max="13573" width="4.75" style="1" customWidth="1"/>
    <col min="13574" max="13574" width="12.625" style="1" customWidth="1"/>
    <col min="13575" max="13576" width="8.625" style="1" customWidth="1"/>
    <col min="13577" max="13577" width="6.625" style="1" customWidth="1"/>
    <col min="13578" max="13578" width="8.625" style="1" customWidth="1"/>
    <col min="13579" max="13579" width="6.625" style="1" customWidth="1"/>
    <col min="13580" max="13580" width="8.625" style="1" customWidth="1"/>
    <col min="13581" max="13581" width="6.625" style="1" customWidth="1"/>
    <col min="13582" max="13582" width="8.625" style="1" customWidth="1"/>
    <col min="13583" max="13583" width="6.625" style="1" customWidth="1"/>
    <col min="13584" max="13584" width="8.625" style="1" customWidth="1"/>
    <col min="13585" max="13585" width="6.625" style="1" customWidth="1"/>
    <col min="13586" max="13586" width="8.625" style="1" customWidth="1"/>
    <col min="13587" max="13587" width="6.625" style="1" customWidth="1"/>
    <col min="13588" max="13588" width="8.625" style="1" customWidth="1"/>
    <col min="13589" max="13589" width="6.625" style="1" customWidth="1"/>
    <col min="13590" max="13591" width="1.75" style="1" customWidth="1"/>
    <col min="13592" max="13827" width="8.875" style="1"/>
    <col min="13828" max="13828" width="1.75" style="1" customWidth="1"/>
    <col min="13829" max="13829" width="4.75" style="1" customWidth="1"/>
    <col min="13830" max="13830" width="12.625" style="1" customWidth="1"/>
    <col min="13831" max="13832" width="8.625" style="1" customWidth="1"/>
    <col min="13833" max="13833" width="6.625" style="1" customWidth="1"/>
    <col min="13834" max="13834" width="8.625" style="1" customWidth="1"/>
    <col min="13835" max="13835" width="6.625" style="1" customWidth="1"/>
    <col min="13836" max="13836" width="8.625" style="1" customWidth="1"/>
    <col min="13837" max="13837" width="6.625" style="1" customWidth="1"/>
    <col min="13838" max="13838" width="8.625" style="1" customWidth="1"/>
    <col min="13839" max="13839" width="6.625" style="1" customWidth="1"/>
    <col min="13840" max="13840" width="8.625" style="1" customWidth="1"/>
    <col min="13841" max="13841" width="6.625" style="1" customWidth="1"/>
    <col min="13842" max="13842" width="8.625" style="1" customWidth="1"/>
    <col min="13843" max="13843" width="6.625" style="1" customWidth="1"/>
    <col min="13844" max="13844" width="8.625" style="1" customWidth="1"/>
    <col min="13845" max="13845" width="6.625" style="1" customWidth="1"/>
    <col min="13846" max="13847" width="1.75" style="1" customWidth="1"/>
    <col min="13848" max="14083" width="8.875" style="1"/>
    <col min="14084" max="14084" width="1.75" style="1" customWidth="1"/>
    <col min="14085" max="14085" width="4.75" style="1" customWidth="1"/>
    <col min="14086" max="14086" width="12.625" style="1" customWidth="1"/>
    <col min="14087" max="14088" width="8.625" style="1" customWidth="1"/>
    <col min="14089" max="14089" width="6.625" style="1" customWidth="1"/>
    <col min="14090" max="14090" width="8.625" style="1" customWidth="1"/>
    <col min="14091" max="14091" width="6.625" style="1" customWidth="1"/>
    <col min="14092" max="14092" width="8.625" style="1" customWidth="1"/>
    <col min="14093" max="14093" width="6.625" style="1" customWidth="1"/>
    <col min="14094" max="14094" width="8.625" style="1" customWidth="1"/>
    <col min="14095" max="14095" width="6.625" style="1" customWidth="1"/>
    <col min="14096" max="14096" width="8.625" style="1" customWidth="1"/>
    <col min="14097" max="14097" width="6.625" style="1" customWidth="1"/>
    <col min="14098" max="14098" width="8.625" style="1" customWidth="1"/>
    <col min="14099" max="14099" width="6.625" style="1" customWidth="1"/>
    <col min="14100" max="14100" width="8.625" style="1" customWidth="1"/>
    <col min="14101" max="14101" width="6.625" style="1" customWidth="1"/>
    <col min="14102" max="14103" width="1.75" style="1" customWidth="1"/>
    <col min="14104" max="14339" width="8.875" style="1"/>
    <col min="14340" max="14340" width="1.75" style="1" customWidth="1"/>
    <col min="14341" max="14341" width="4.75" style="1" customWidth="1"/>
    <col min="14342" max="14342" width="12.625" style="1" customWidth="1"/>
    <col min="14343" max="14344" width="8.625" style="1" customWidth="1"/>
    <col min="14345" max="14345" width="6.625" style="1" customWidth="1"/>
    <col min="14346" max="14346" width="8.625" style="1" customWidth="1"/>
    <col min="14347" max="14347" width="6.625" style="1" customWidth="1"/>
    <col min="14348" max="14348" width="8.625" style="1" customWidth="1"/>
    <col min="14349" max="14349" width="6.625" style="1" customWidth="1"/>
    <col min="14350" max="14350" width="8.625" style="1" customWidth="1"/>
    <col min="14351" max="14351" width="6.625" style="1" customWidth="1"/>
    <col min="14352" max="14352" width="8.625" style="1" customWidth="1"/>
    <col min="14353" max="14353" width="6.625" style="1" customWidth="1"/>
    <col min="14354" max="14354" width="8.625" style="1" customWidth="1"/>
    <col min="14355" max="14355" width="6.625" style="1" customWidth="1"/>
    <col min="14356" max="14356" width="8.625" style="1" customWidth="1"/>
    <col min="14357" max="14357" width="6.625" style="1" customWidth="1"/>
    <col min="14358" max="14359" width="1.75" style="1" customWidth="1"/>
    <col min="14360" max="14595" width="8.875" style="1"/>
    <col min="14596" max="14596" width="1.75" style="1" customWidth="1"/>
    <col min="14597" max="14597" width="4.75" style="1" customWidth="1"/>
    <col min="14598" max="14598" width="12.625" style="1" customWidth="1"/>
    <col min="14599" max="14600" width="8.625" style="1" customWidth="1"/>
    <col min="14601" max="14601" width="6.625" style="1" customWidth="1"/>
    <col min="14602" max="14602" width="8.625" style="1" customWidth="1"/>
    <col min="14603" max="14603" width="6.625" style="1" customWidth="1"/>
    <col min="14604" max="14604" width="8.625" style="1" customWidth="1"/>
    <col min="14605" max="14605" width="6.625" style="1" customWidth="1"/>
    <col min="14606" max="14606" width="8.625" style="1" customWidth="1"/>
    <col min="14607" max="14607" width="6.625" style="1" customWidth="1"/>
    <col min="14608" max="14608" width="8.625" style="1" customWidth="1"/>
    <col min="14609" max="14609" width="6.625" style="1" customWidth="1"/>
    <col min="14610" max="14610" width="8.625" style="1" customWidth="1"/>
    <col min="14611" max="14611" width="6.625" style="1" customWidth="1"/>
    <col min="14612" max="14612" width="8.625" style="1" customWidth="1"/>
    <col min="14613" max="14613" width="6.625" style="1" customWidth="1"/>
    <col min="14614" max="14615" width="1.75" style="1" customWidth="1"/>
    <col min="14616" max="14851" width="8.875" style="1"/>
    <col min="14852" max="14852" width="1.75" style="1" customWidth="1"/>
    <col min="14853" max="14853" width="4.75" style="1" customWidth="1"/>
    <col min="14854" max="14854" width="12.625" style="1" customWidth="1"/>
    <col min="14855" max="14856" width="8.625" style="1" customWidth="1"/>
    <col min="14857" max="14857" width="6.625" style="1" customWidth="1"/>
    <col min="14858" max="14858" width="8.625" style="1" customWidth="1"/>
    <col min="14859" max="14859" width="6.625" style="1" customWidth="1"/>
    <col min="14860" max="14860" width="8.625" style="1" customWidth="1"/>
    <col min="14861" max="14861" width="6.625" style="1" customWidth="1"/>
    <col min="14862" max="14862" width="8.625" style="1" customWidth="1"/>
    <col min="14863" max="14863" width="6.625" style="1" customWidth="1"/>
    <col min="14864" max="14864" width="8.625" style="1" customWidth="1"/>
    <col min="14865" max="14865" width="6.625" style="1" customWidth="1"/>
    <col min="14866" max="14866" width="8.625" style="1" customWidth="1"/>
    <col min="14867" max="14867" width="6.625" style="1" customWidth="1"/>
    <col min="14868" max="14868" width="8.625" style="1" customWidth="1"/>
    <col min="14869" max="14869" width="6.625" style="1" customWidth="1"/>
    <col min="14870" max="14871" width="1.75" style="1" customWidth="1"/>
    <col min="14872" max="15107" width="8.875" style="1"/>
    <col min="15108" max="15108" width="1.75" style="1" customWidth="1"/>
    <col min="15109" max="15109" width="4.75" style="1" customWidth="1"/>
    <col min="15110" max="15110" width="12.625" style="1" customWidth="1"/>
    <col min="15111" max="15112" width="8.625" style="1" customWidth="1"/>
    <col min="15113" max="15113" width="6.625" style="1" customWidth="1"/>
    <col min="15114" max="15114" width="8.625" style="1" customWidth="1"/>
    <col min="15115" max="15115" width="6.625" style="1" customWidth="1"/>
    <col min="15116" max="15116" width="8.625" style="1" customWidth="1"/>
    <col min="15117" max="15117" width="6.625" style="1" customWidth="1"/>
    <col min="15118" max="15118" width="8.625" style="1" customWidth="1"/>
    <col min="15119" max="15119" width="6.625" style="1" customWidth="1"/>
    <col min="15120" max="15120" width="8.625" style="1" customWidth="1"/>
    <col min="15121" max="15121" width="6.625" style="1" customWidth="1"/>
    <col min="15122" max="15122" width="8.625" style="1" customWidth="1"/>
    <col min="15123" max="15123" width="6.625" style="1" customWidth="1"/>
    <col min="15124" max="15124" width="8.625" style="1" customWidth="1"/>
    <col min="15125" max="15125" width="6.625" style="1" customWidth="1"/>
    <col min="15126" max="15127" width="1.75" style="1" customWidth="1"/>
    <col min="15128" max="15363" width="8.875" style="1"/>
    <col min="15364" max="15364" width="1.75" style="1" customWidth="1"/>
    <col min="15365" max="15365" width="4.75" style="1" customWidth="1"/>
    <col min="15366" max="15366" width="12.625" style="1" customWidth="1"/>
    <col min="15367" max="15368" width="8.625" style="1" customWidth="1"/>
    <col min="15369" max="15369" width="6.625" style="1" customWidth="1"/>
    <col min="15370" max="15370" width="8.625" style="1" customWidth="1"/>
    <col min="15371" max="15371" width="6.625" style="1" customWidth="1"/>
    <col min="15372" max="15372" width="8.625" style="1" customWidth="1"/>
    <col min="15373" max="15373" width="6.625" style="1" customWidth="1"/>
    <col min="15374" max="15374" width="8.625" style="1" customWidth="1"/>
    <col min="15375" max="15375" width="6.625" style="1" customWidth="1"/>
    <col min="15376" max="15376" width="8.625" style="1" customWidth="1"/>
    <col min="15377" max="15377" width="6.625" style="1" customWidth="1"/>
    <col min="15378" max="15378" width="8.625" style="1" customWidth="1"/>
    <col min="15379" max="15379" width="6.625" style="1" customWidth="1"/>
    <col min="15380" max="15380" width="8.625" style="1" customWidth="1"/>
    <col min="15381" max="15381" width="6.625" style="1" customWidth="1"/>
    <col min="15382" max="15383" width="1.75" style="1" customWidth="1"/>
    <col min="15384" max="15619" width="8.875" style="1"/>
    <col min="15620" max="15620" width="1.75" style="1" customWidth="1"/>
    <col min="15621" max="15621" width="4.75" style="1" customWidth="1"/>
    <col min="15622" max="15622" width="12.625" style="1" customWidth="1"/>
    <col min="15623" max="15624" width="8.625" style="1" customWidth="1"/>
    <col min="15625" max="15625" width="6.625" style="1" customWidth="1"/>
    <col min="15626" max="15626" width="8.625" style="1" customWidth="1"/>
    <col min="15627" max="15627" width="6.625" style="1" customWidth="1"/>
    <col min="15628" max="15628" width="8.625" style="1" customWidth="1"/>
    <col min="15629" max="15629" width="6.625" style="1" customWidth="1"/>
    <col min="15630" max="15630" width="8.625" style="1" customWidth="1"/>
    <col min="15631" max="15631" width="6.625" style="1" customWidth="1"/>
    <col min="15632" max="15632" width="8.625" style="1" customWidth="1"/>
    <col min="15633" max="15633" width="6.625" style="1" customWidth="1"/>
    <col min="15634" max="15634" width="8.625" style="1" customWidth="1"/>
    <col min="15635" max="15635" width="6.625" style="1" customWidth="1"/>
    <col min="15636" max="15636" width="8.625" style="1" customWidth="1"/>
    <col min="15637" max="15637" width="6.625" style="1" customWidth="1"/>
    <col min="15638" max="15639" width="1.75" style="1" customWidth="1"/>
    <col min="15640" max="15875" width="8.875" style="1"/>
    <col min="15876" max="15876" width="1.75" style="1" customWidth="1"/>
    <col min="15877" max="15877" width="4.75" style="1" customWidth="1"/>
    <col min="15878" max="15878" width="12.625" style="1" customWidth="1"/>
    <col min="15879" max="15880" width="8.625" style="1" customWidth="1"/>
    <col min="15881" max="15881" width="6.625" style="1" customWidth="1"/>
    <col min="15882" max="15882" width="8.625" style="1" customWidth="1"/>
    <col min="15883" max="15883" width="6.625" style="1" customWidth="1"/>
    <col min="15884" max="15884" width="8.625" style="1" customWidth="1"/>
    <col min="15885" max="15885" width="6.625" style="1" customWidth="1"/>
    <col min="15886" max="15886" width="8.625" style="1" customWidth="1"/>
    <col min="15887" max="15887" width="6.625" style="1" customWidth="1"/>
    <col min="15888" max="15888" width="8.625" style="1" customWidth="1"/>
    <col min="15889" max="15889" width="6.625" style="1" customWidth="1"/>
    <col min="15890" max="15890" width="8.625" style="1" customWidth="1"/>
    <col min="15891" max="15891" width="6.625" style="1" customWidth="1"/>
    <col min="15892" max="15892" width="8.625" style="1" customWidth="1"/>
    <col min="15893" max="15893" width="6.625" style="1" customWidth="1"/>
    <col min="15894" max="15895" width="1.75" style="1" customWidth="1"/>
    <col min="15896" max="16131" width="8.875" style="1"/>
    <col min="16132" max="16132" width="1.75" style="1" customWidth="1"/>
    <col min="16133" max="16133" width="4.75" style="1" customWidth="1"/>
    <col min="16134" max="16134" width="12.625" style="1" customWidth="1"/>
    <col min="16135" max="16136" width="8.625" style="1" customWidth="1"/>
    <col min="16137" max="16137" width="6.625" style="1" customWidth="1"/>
    <col min="16138" max="16138" width="8.625" style="1" customWidth="1"/>
    <col min="16139" max="16139" width="6.625" style="1" customWidth="1"/>
    <col min="16140" max="16140" width="8.625" style="1" customWidth="1"/>
    <col min="16141" max="16141" width="6.625" style="1" customWidth="1"/>
    <col min="16142" max="16142" width="8.625" style="1" customWidth="1"/>
    <col min="16143" max="16143" width="6.625" style="1" customWidth="1"/>
    <col min="16144" max="16144" width="8.625" style="1" customWidth="1"/>
    <col min="16145" max="16145" width="6.625" style="1" customWidth="1"/>
    <col min="16146" max="16146" width="8.625" style="1" customWidth="1"/>
    <col min="16147" max="16147" width="6.625" style="1" customWidth="1"/>
    <col min="16148" max="16148" width="8.625" style="1" customWidth="1"/>
    <col min="16149" max="16149" width="6.625" style="1" customWidth="1"/>
    <col min="16150" max="16151" width="1.75" style="1" customWidth="1"/>
    <col min="16152" max="16384" width="8.875" style="1"/>
  </cols>
  <sheetData>
    <row r="1" spans="2:33" ht="4.9000000000000004" customHeight="1"/>
    <row r="2" spans="2:33" ht="18" customHeight="1">
      <c r="B2" s="59"/>
      <c r="C2" s="53"/>
      <c r="D2" s="53"/>
      <c r="E2" s="101" t="s">
        <v>129</v>
      </c>
      <c r="F2" s="102" t="s">
        <v>130</v>
      </c>
      <c r="G2" s="189"/>
      <c r="H2" s="102" t="s">
        <v>131</v>
      </c>
      <c r="I2" s="189"/>
      <c r="J2" s="102" t="s">
        <v>132</v>
      </c>
      <c r="K2" s="189"/>
      <c r="L2" s="102" t="s">
        <v>133</v>
      </c>
      <c r="M2" s="189"/>
      <c r="N2" s="102" t="s">
        <v>134</v>
      </c>
      <c r="O2" s="189"/>
      <c r="P2" s="102" t="s">
        <v>135</v>
      </c>
      <c r="Q2" s="189"/>
      <c r="R2" s="267" t="s">
        <v>136</v>
      </c>
      <c r="S2" s="268"/>
      <c r="T2" s="268"/>
      <c r="U2" s="269"/>
    </row>
    <row r="3" spans="2:33" ht="27.95" customHeight="1">
      <c r="B3" s="75"/>
      <c r="C3" s="104" t="s">
        <v>137</v>
      </c>
      <c r="D3" s="76"/>
      <c r="E3" s="105"/>
      <c r="F3" s="106" t="s">
        <v>177</v>
      </c>
      <c r="G3" s="190"/>
      <c r="H3" s="106" t="s">
        <v>178</v>
      </c>
      <c r="I3" s="190"/>
      <c r="J3" s="106" t="s">
        <v>179</v>
      </c>
      <c r="K3" s="190"/>
      <c r="L3" s="106" t="s">
        <v>180</v>
      </c>
      <c r="M3" s="190"/>
      <c r="N3" s="106" t="s">
        <v>181</v>
      </c>
      <c r="O3" s="190"/>
      <c r="P3" s="106" t="s">
        <v>182</v>
      </c>
      <c r="Q3" s="190"/>
      <c r="R3" s="270" t="s">
        <v>183</v>
      </c>
      <c r="S3" s="271"/>
      <c r="T3" s="270" t="s">
        <v>184</v>
      </c>
      <c r="U3" s="272"/>
    </row>
    <row r="4" spans="2:33" s="2" customFormat="1" ht="18" customHeight="1">
      <c r="B4" s="50"/>
      <c r="E4" s="105" t="s">
        <v>138</v>
      </c>
      <c r="F4" s="107" t="s">
        <v>185</v>
      </c>
      <c r="G4" s="191" t="s">
        <v>186</v>
      </c>
      <c r="H4" s="107" t="s">
        <v>185</v>
      </c>
      <c r="I4" s="191" t="s">
        <v>186</v>
      </c>
      <c r="J4" s="107" t="s">
        <v>185</v>
      </c>
      <c r="K4" s="191" t="s">
        <v>186</v>
      </c>
      <c r="L4" s="107" t="s">
        <v>185</v>
      </c>
      <c r="M4" s="191" t="s">
        <v>186</v>
      </c>
      <c r="N4" s="107" t="s">
        <v>185</v>
      </c>
      <c r="O4" s="191" t="s">
        <v>186</v>
      </c>
      <c r="P4" s="107" t="s">
        <v>185</v>
      </c>
      <c r="Q4" s="191" t="s">
        <v>186</v>
      </c>
      <c r="R4" s="182" t="s">
        <v>185</v>
      </c>
      <c r="S4" s="191" t="s">
        <v>186</v>
      </c>
      <c r="T4" s="107" t="s">
        <v>185</v>
      </c>
      <c r="U4" s="198" t="s">
        <v>186</v>
      </c>
    </row>
    <row r="5" spans="2:33" ht="20.100000000000001" customHeight="1">
      <c r="B5" s="108"/>
      <c r="C5" s="109"/>
      <c r="D5" s="109"/>
      <c r="E5" s="110"/>
      <c r="F5" s="111" t="s">
        <v>139</v>
      </c>
      <c r="G5" s="192" t="s">
        <v>140</v>
      </c>
      <c r="H5" s="111" t="s">
        <v>139</v>
      </c>
      <c r="I5" s="192" t="s">
        <v>140</v>
      </c>
      <c r="J5" s="111" t="s">
        <v>139</v>
      </c>
      <c r="K5" s="192" t="s">
        <v>140</v>
      </c>
      <c r="L5" s="111" t="s">
        <v>139</v>
      </c>
      <c r="M5" s="192" t="s">
        <v>140</v>
      </c>
      <c r="N5" s="111" t="s">
        <v>139</v>
      </c>
      <c r="O5" s="192" t="s">
        <v>140</v>
      </c>
      <c r="P5" s="111" t="s">
        <v>139</v>
      </c>
      <c r="Q5" s="192" t="s">
        <v>140</v>
      </c>
      <c r="R5" s="183" t="s">
        <v>139</v>
      </c>
      <c r="S5" s="197" t="s">
        <v>140</v>
      </c>
      <c r="T5" s="180" t="s">
        <v>139</v>
      </c>
      <c r="U5" s="199" t="s">
        <v>140</v>
      </c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2:33" s="2" customFormat="1" ht="21" customHeight="1">
      <c r="B6" s="112"/>
      <c r="C6" s="86" t="str">
        <f>'C0401-3'!C5</f>
        <v>下　市　田　 1</v>
      </c>
      <c r="D6" s="78"/>
      <c r="E6" s="114">
        <f>SUM(F6,H6,J6,L6,N6,P6,R6,T6)</f>
        <v>102</v>
      </c>
      <c r="F6" s="113">
        <v>6</v>
      </c>
      <c r="G6" s="193">
        <f>IF(F6=0,0,F6/$E6*100)</f>
        <v>5.8823529411764701</v>
      </c>
      <c r="H6" s="113">
        <v>2</v>
      </c>
      <c r="I6" s="193">
        <f>IF(H6=0,0,H6/$E6*100)</f>
        <v>1.9607843137254901</v>
      </c>
      <c r="J6" s="113">
        <v>3</v>
      </c>
      <c r="K6" s="193">
        <f>IF(J6=0,0,J6/$E6*100)</f>
        <v>2.9411764705882351</v>
      </c>
      <c r="L6" s="113">
        <v>11</v>
      </c>
      <c r="M6" s="193">
        <f>IF(L6=0,0,L6/$E6*100)</f>
        <v>10.784313725490197</v>
      </c>
      <c r="N6" s="113">
        <v>9</v>
      </c>
      <c r="O6" s="193">
        <f>IF(N6=0,0,N6/$E6*100)</f>
        <v>8.8235294117647065</v>
      </c>
      <c r="P6" s="113">
        <v>15</v>
      </c>
      <c r="Q6" s="193">
        <f>IF(P6=0,0,P6/$E6*100)</f>
        <v>14.705882352941178</v>
      </c>
      <c r="R6" s="184">
        <v>13</v>
      </c>
      <c r="S6" s="193">
        <f>IF(R6=0,0,R6/$E6*100)</f>
        <v>12.745098039215685</v>
      </c>
      <c r="T6" s="113">
        <v>43</v>
      </c>
      <c r="U6" s="200">
        <f>IF(T6=0,0,T6/$E6*100)</f>
        <v>42.156862745098039</v>
      </c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2:33" ht="21" customHeight="1">
      <c r="B7" s="32"/>
      <c r="C7" s="86" t="str">
        <f>'C0401-3'!C6</f>
        <v>下　市　田　 2</v>
      </c>
      <c r="D7" s="31"/>
      <c r="E7" s="114">
        <f t="shared" ref="E7:E23" si="0">SUM(F7,H7,J7,L7,N7,P7,R7,T7)</f>
        <v>43</v>
      </c>
      <c r="F7" s="115">
        <v>1</v>
      </c>
      <c r="G7" s="193">
        <f t="shared" ref="G7:I23" si="1">IF(F7=0,0,F7/$E7*100)</f>
        <v>2.3255813953488373</v>
      </c>
      <c r="H7" s="115">
        <v>0</v>
      </c>
      <c r="I7" s="193">
        <f t="shared" si="1"/>
        <v>0</v>
      </c>
      <c r="J7" s="115">
        <v>2</v>
      </c>
      <c r="K7" s="193">
        <f t="shared" ref="K7" si="2">IF(J7=0,0,J7/$E7*100)</f>
        <v>4.6511627906976747</v>
      </c>
      <c r="L7" s="115">
        <v>5</v>
      </c>
      <c r="M7" s="193">
        <f t="shared" ref="M7" si="3">IF(L7=0,0,L7/$E7*100)</f>
        <v>11.627906976744185</v>
      </c>
      <c r="N7" s="115">
        <v>1</v>
      </c>
      <c r="O7" s="193">
        <f t="shared" ref="O7" si="4">IF(N7=0,0,N7/$E7*100)</f>
        <v>2.3255813953488373</v>
      </c>
      <c r="P7" s="115">
        <v>4</v>
      </c>
      <c r="Q7" s="193">
        <f t="shared" ref="Q7" si="5">IF(P7=0,0,P7/$E7*100)</f>
        <v>9.3023255813953494</v>
      </c>
      <c r="R7" s="184">
        <v>4</v>
      </c>
      <c r="S7" s="193">
        <f t="shared" ref="S7" si="6">IF(R7=0,0,R7/$E7*100)</f>
        <v>9.3023255813953494</v>
      </c>
      <c r="T7" s="115">
        <v>26</v>
      </c>
      <c r="U7" s="200">
        <f t="shared" ref="U7" si="7">IF(T7=0,0,T7/$E7*100)</f>
        <v>60.465116279069761</v>
      </c>
      <c r="AG7" s="2"/>
    </row>
    <row r="8" spans="2:33" ht="21" customHeight="1">
      <c r="B8" s="32"/>
      <c r="C8" s="86" t="str">
        <f>'C0401-3'!C7</f>
        <v>下　市　田　 3</v>
      </c>
      <c r="D8" s="31"/>
      <c r="E8" s="114">
        <f t="shared" si="0"/>
        <v>60</v>
      </c>
      <c r="F8" s="116">
        <v>2</v>
      </c>
      <c r="G8" s="193">
        <f t="shared" si="1"/>
        <v>3.3333333333333335</v>
      </c>
      <c r="H8" s="115">
        <v>3</v>
      </c>
      <c r="I8" s="193">
        <f t="shared" si="1"/>
        <v>5</v>
      </c>
      <c r="J8" s="116">
        <v>9</v>
      </c>
      <c r="K8" s="193">
        <f t="shared" ref="K8" si="8">IF(J8=0,0,J8/$E8*100)</f>
        <v>15</v>
      </c>
      <c r="L8" s="116">
        <v>5</v>
      </c>
      <c r="M8" s="193">
        <f t="shared" ref="M8" si="9">IF(L8=0,0,L8/$E8*100)</f>
        <v>8.3333333333333321</v>
      </c>
      <c r="N8" s="116">
        <v>4</v>
      </c>
      <c r="O8" s="193">
        <f t="shared" ref="O8" si="10">IF(N8=0,0,N8/$E8*100)</f>
        <v>6.666666666666667</v>
      </c>
      <c r="P8" s="116">
        <v>3</v>
      </c>
      <c r="Q8" s="193">
        <f t="shared" ref="Q8" si="11">IF(P8=0,0,P8/$E8*100)</f>
        <v>5</v>
      </c>
      <c r="R8" s="185">
        <v>6</v>
      </c>
      <c r="S8" s="193">
        <f t="shared" ref="S8" si="12">IF(R8=0,0,R8/$E8*100)</f>
        <v>10</v>
      </c>
      <c r="T8" s="116">
        <v>28</v>
      </c>
      <c r="U8" s="200">
        <f t="shared" ref="U8" si="13">IF(T8=0,0,T8/$E8*100)</f>
        <v>46.666666666666664</v>
      </c>
    </row>
    <row r="9" spans="2:33" ht="21" customHeight="1">
      <c r="B9" s="32"/>
      <c r="C9" s="86" t="str">
        <f>'C0401-3'!C8</f>
        <v>下　市　田 　4</v>
      </c>
      <c r="D9" s="31"/>
      <c r="E9" s="114">
        <f t="shared" si="0"/>
        <v>19</v>
      </c>
      <c r="F9" s="116">
        <v>0</v>
      </c>
      <c r="G9" s="193">
        <f t="shared" si="1"/>
        <v>0</v>
      </c>
      <c r="H9" s="115">
        <v>6</v>
      </c>
      <c r="I9" s="193">
        <f t="shared" si="1"/>
        <v>31.578947368421051</v>
      </c>
      <c r="J9" s="116">
        <v>0</v>
      </c>
      <c r="K9" s="193">
        <f t="shared" ref="K9" si="14">IF(J9=0,0,J9/$E9*100)</f>
        <v>0</v>
      </c>
      <c r="L9" s="116">
        <v>0</v>
      </c>
      <c r="M9" s="193">
        <f t="shared" ref="M9" si="15">IF(L9=0,0,L9/$E9*100)</f>
        <v>0</v>
      </c>
      <c r="N9" s="116">
        <v>0</v>
      </c>
      <c r="O9" s="193">
        <f t="shared" ref="O9" si="16">IF(N9=0,0,N9/$E9*100)</f>
        <v>0</v>
      </c>
      <c r="P9" s="116">
        <v>0</v>
      </c>
      <c r="Q9" s="193">
        <f t="shared" ref="Q9" si="17">IF(P9=0,0,P9/$E9*100)</f>
        <v>0</v>
      </c>
      <c r="R9" s="185">
        <v>6</v>
      </c>
      <c r="S9" s="193">
        <f t="shared" ref="S9" si="18">IF(R9=0,0,R9/$E9*100)</f>
        <v>31.578947368421051</v>
      </c>
      <c r="T9" s="116">
        <v>7</v>
      </c>
      <c r="U9" s="200">
        <f t="shared" ref="U9" si="19">IF(T9=0,0,T9/$E9*100)</f>
        <v>36.84210526315789</v>
      </c>
    </row>
    <row r="10" spans="2:33" ht="21" customHeight="1">
      <c r="B10" s="32"/>
      <c r="C10" s="86" t="str">
        <f>'C0401-3'!C9</f>
        <v>下　市　田　 5</v>
      </c>
      <c r="D10" s="31"/>
      <c r="E10" s="114">
        <f t="shared" si="0"/>
        <v>199</v>
      </c>
      <c r="F10" s="116">
        <v>6</v>
      </c>
      <c r="G10" s="193">
        <f t="shared" si="1"/>
        <v>3.0150753768844218</v>
      </c>
      <c r="H10" s="115">
        <v>21</v>
      </c>
      <c r="I10" s="193">
        <f t="shared" si="1"/>
        <v>10.552763819095476</v>
      </c>
      <c r="J10" s="116">
        <v>15</v>
      </c>
      <c r="K10" s="193">
        <f t="shared" ref="K10" si="20">IF(J10=0,0,J10/$E10*100)</f>
        <v>7.5376884422110546</v>
      </c>
      <c r="L10" s="116">
        <v>14</v>
      </c>
      <c r="M10" s="193">
        <f t="shared" ref="M10" si="21">IF(L10=0,0,L10/$E10*100)</f>
        <v>7.0351758793969852</v>
      </c>
      <c r="N10" s="116">
        <v>17</v>
      </c>
      <c r="O10" s="193">
        <f t="shared" ref="O10" si="22">IF(N10=0,0,N10/$E10*100)</f>
        <v>8.5427135678391952</v>
      </c>
      <c r="P10" s="116">
        <v>14</v>
      </c>
      <c r="Q10" s="193">
        <f t="shared" ref="Q10" si="23">IF(P10=0,0,P10/$E10*100)</f>
        <v>7.0351758793969852</v>
      </c>
      <c r="R10" s="185">
        <v>54</v>
      </c>
      <c r="S10" s="193">
        <f t="shared" ref="S10" si="24">IF(R10=0,0,R10/$E10*100)</f>
        <v>27.1356783919598</v>
      </c>
      <c r="T10" s="116">
        <v>58</v>
      </c>
      <c r="U10" s="200">
        <f t="shared" ref="U10" si="25">IF(T10=0,0,T10/$E10*100)</f>
        <v>29.145728643216078</v>
      </c>
      <c r="X10" s="2"/>
      <c r="Y10" s="2"/>
      <c r="Z10" s="2"/>
      <c r="AA10" s="2"/>
      <c r="AB10" s="2"/>
      <c r="AC10" s="2"/>
      <c r="AD10" s="2"/>
      <c r="AE10" s="2"/>
      <c r="AF10" s="2"/>
    </row>
    <row r="11" spans="2:33" s="2" customFormat="1" ht="21" customHeight="1">
      <c r="B11" s="32"/>
      <c r="C11" s="86" t="str">
        <f>'C0401-3'!C10</f>
        <v>下　市　田　 6</v>
      </c>
      <c r="D11" s="31"/>
      <c r="E11" s="114">
        <f t="shared" si="0"/>
        <v>32</v>
      </c>
      <c r="F11" s="116">
        <v>2</v>
      </c>
      <c r="G11" s="193">
        <f t="shared" si="1"/>
        <v>6.25</v>
      </c>
      <c r="H11" s="115">
        <v>0</v>
      </c>
      <c r="I11" s="193">
        <f t="shared" si="1"/>
        <v>0</v>
      </c>
      <c r="J11" s="116">
        <v>1</v>
      </c>
      <c r="K11" s="193">
        <f t="shared" ref="K11" si="26">IF(J11=0,0,J11/$E11*100)</f>
        <v>3.125</v>
      </c>
      <c r="L11" s="116">
        <v>2</v>
      </c>
      <c r="M11" s="193">
        <f t="shared" ref="M11" si="27">IF(L11=0,0,L11/$E11*100)</f>
        <v>6.25</v>
      </c>
      <c r="N11" s="116">
        <v>0</v>
      </c>
      <c r="O11" s="193">
        <f t="shared" ref="O11" si="28">IF(N11=0,0,N11/$E11*100)</f>
        <v>0</v>
      </c>
      <c r="P11" s="116">
        <v>7</v>
      </c>
      <c r="Q11" s="193">
        <f t="shared" ref="Q11" si="29">IF(P11=0,0,P11/$E11*100)</f>
        <v>21.875</v>
      </c>
      <c r="R11" s="185">
        <v>7</v>
      </c>
      <c r="S11" s="193">
        <f t="shared" ref="S11" si="30">IF(R11=0,0,R11/$E11*100)</f>
        <v>21.875</v>
      </c>
      <c r="T11" s="116">
        <v>13</v>
      </c>
      <c r="U11" s="200">
        <f t="shared" ref="U11" si="31">IF(T11=0,0,T11/$E11*100)</f>
        <v>40.625</v>
      </c>
      <c r="AG11" s="1"/>
    </row>
    <row r="12" spans="2:33" s="2" customFormat="1" ht="21" customHeight="1">
      <c r="B12" s="34"/>
      <c r="C12" s="86" t="str">
        <f>'C0401-3'!C11</f>
        <v>下　市　田　 7</v>
      </c>
      <c r="D12" s="33"/>
      <c r="E12" s="114">
        <f t="shared" si="0"/>
        <v>75</v>
      </c>
      <c r="F12" s="116">
        <v>0</v>
      </c>
      <c r="G12" s="193">
        <f t="shared" si="1"/>
        <v>0</v>
      </c>
      <c r="H12" s="115">
        <v>2</v>
      </c>
      <c r="I12" s="193">
        <f t="shared" si="1"/>
        <v>2.666666666666667</v>
      </c>
      <c r="J12" s="116">
        <v>1</v>
      </c>
      <c r="K12" s="193">
        <f t="shared" ref="K12" si="32">IF(J12=0,0,J12/$E12*100)</f>
        <v>1.3333333333333335</v>
      </c>
      <c r="L12" s="116">
        <v>4</v>
      </c>
      <c r="M12" s="193">
        <f t="shared" ref="M12" si="33">IF(L12=0,0,L12/$E12*100)</f>
        <v>5.3333333333333339</v>
      </c>
      <c r="N12" s="116">
        <v>2</v>
      </c>
      <c r="O12" s="193">
        <f t="shared" ref="O12" si="34">IF(N12=0,0,N12/$E12*100)</f>
        <v>2.666666666666667</v>
      </c>
      <c r="P12" s="116">
        <v>6</v>
      </c>
      <c r="Q12" s="193">
        <f t="shared" ref="Q12" si="35">IF(P12=0,0,P12/$E12*100)</f>
        <v>8</v>
      </c>
      <c r="R12" s="185">
        <v>15</v>
      </c>
      <c r="S12" s="193">
        <f t="shared" ref="S12" si="36">IF(R12=0,0,R12/$E12*100)</f>
        <v>20</v>
      </c>
      <c r="T12" s="116">
        <v>45</v>
      </c>
      <c r="U12" s="200">
        <f t="shared" ref="U12" si="37">IF(T12=0,0,T12/$E12*100)</f>
        <v>60</v>
      </c>
    </row>
    <row r="13" spans="2:33" s="2" customFormat="1" ht="21" customHeight="1">
      <c r="B13" s="34"/>
      <c r="C13" s="86" t="str">
        <f>'C0401-3'!C12</f>
        <v>下　市　田　 8</v>
      </c>
      <c r="D13" s="33"/>
      <c r="E13" s="114">
        <f t="shared" si="0"/>
        <v>51</v>
      </c>
      <c r="F13" s="116">
        <v>2</v>
      </c>
      <c r="G13" s="193">
        <f t="shared" si="1"/>
        <v>3.9215686274509802</v>
      </c>
      <c r="H13" s="115">
        <v>1</v>
      </c>
      <c r="I13" s="193">
        <f t="shared" si="1"/>
        <v>1.9607843137254901</v>
      </c>
      <c r="J13" s="116">
        <v>2</v>
      </c>
      <c r="K13" s="193">
        <f t="shared" ref="K13" si="38">IF(J13=0,0,J13/$E13*100)</f>
        <v>3.9215686274509802</v>
      </c>
      <c r="L13" s="116">
        <v>3</v>
      </c>
      <c r="M13" s="193">
        <f t="shared" ref="M13" si="39">IF(L13=0,0,L13/$E13*100)</f>
        <v>5.8823529411764701</v>
      </c>
      <c r="N13" s="116">
        <v>4</v>
      </c>
      <c r="O13" s="193">
        <f t="shared" ref="O13" si="40">IF(N13=0,0,N13/$E13*100)</f>
        <v>7.8431372549019605</v>
      </c>
      <c r="P13" s="116">
        <v>1</v>
      </c>
      <c r="Q13" s="193">
        <f t="shared" ref="Q13" si="41">IF(P13=0,0,P13/$E13*100)</f>
        <v>1.9607843137254901</v>
      </c>
      <c r="R13" s="185">
        <v>11</v>
      </c>
      <c r="S13" s="193">
        <f t="shared" ref="S13" si="42">IF(R13=0,0,R13/$E13*100)</f>
        <v>21.568627450980394</v>
      </c>
      <c r="T13" s="116">
        <v>27</v>
      </c>
      <c r="U13" s="200">
        <f t="shared" ref="U13" si="43">IF(T13=0,0,T13/$E13*100)</f>
        <v>52.941176470588239</v>
      </c>
    </row>
    <row r="14" spans="2:33" s="2" customFormat="1" ht="21" customHeight="1">
      <c r="B14" s="34"/>
      <c r="C14" s="86" t="str">
        <f>'C0401-3'!C13</f>
        <v>下　市　田　 9</v>
      </c>
      <c r="D14" s="33"/>
      <c r="E14" s="114">
        <f t="shared" si="0"/>
        <v>12</v>
      </c>
      <c r="F14" s="116">
        <v>0</v>
      </c>
      <c r="G14" s="193">
        <f t="shared" si="1"/>
        <v>0</v>
      </c>
      <c r="H14" s="115">
        <v>0</v>
      </c>
      <c r="I14" s="193">
        <f t="shared" si="1"/>
        <v>0</v>
      </c>
      <c r="J14" s="116">
        <v>0</v>
      </c>
      <c r="K14" s="193">
        <f t="shared" ref="K14" si="44">IF(J14=0,0,J14/$E14*100)</f>
        <v>0</v>
      </c>
      <c r="L14" s="116">
        <v>1</v>
      </c>
      <c r="M14" s="193">
        <f t="shared" ref="M14" si="45">IF(L14=0,0,L14/$E14*100)</f>
        <v>8.3333333333333321</v>
      </c>
      <c r="N14" s="116">
        <v>2</v>
      </c>
      <c r="O14" s="193">
        <f t="shared" ref="O14" si="46">IF(N14=0,0,N14/$E14*100)</f>
        <v>16.666666666666664</v>
      </c>
      <c r="P14" s="116">
        <v>0</v>
      </c>
      <c r="Q14" s="193">
        <f t="shared" ref="Q14" si="47">IF(P14=0,0,P14/$E14*100)</f>
        <v>0</v>
      </c>
      <c r="R14" s="185">
        <v>1</v>
      </c>
      <c r="S14" s="193">
        <f t="shared" ref="S14" si="48">IF(R14=0,0,R14/$E14*100)</f>
        <v>8.3333333333333321</v>
      </c>
      <c r="T14" s="116">
        <v>8</v>
      </c>
      <c r="U14" s="200">
        <f t="shared" ref="U14" si="49">IF(T14=0,0,T14/$E14*100)</f>
        <v>66.666666666666657</v>
      </c>
    </row>
    <row r="15" spans="2:33" s="2" customFormat="1" ht="21" customHeight="1">
      <c r="B15" s="34"/>
      <c r="C15" s="86" t="str">
        <f>'C0401-3'!C14</f>
        <v>下　市　田  10</v>
      </c>
      <c r="D15" s="33"/>
      <c r="E15" s="114">
        <f t="shared" si="0"/>
        <v>196</v>
      </c>
      <c r="F15" s="116">
        <v>8</v>
      </c>
      <c r="G15" s="193">
        <f t="shared" si="1"/>
        <v>4.0816326530612246</v>
      </c>
      <c r="H15" s="115">
        <v>5</v>
      </c>
      <c r="I15" s="193">
        <f t="shared" si="1"/>
        <v>2.5510204081632653</v>
      </c>
      <c r="J15" s="116">
        <v>4</v>
      </c>
      <c r="K15" s="193">
        <f t="shared" ref="K15" si="50">IF(J15=0,0,J15/$E15*100)</f>
        <v>2.0408163265306123</v>
      </c>
      <c r="L15" s="116">
        <v>18</v>
      </c>
      <c r="M15" s="193">
        <f t="shared" ref="M15" si="51">IF(L15=0,0,L15/$E15*100)</f>
        <v>9.183673469387756</v>
      </c>
      <c r="N15" s="116">
        <v>10</v>
      </c>
      <c r="O15" s="193">
        <f t="shared" ref="O15" si="52">IF(N15=0,0,N15/$E15*100)</f>
        <v>5.1020408163265305</v>
      </c>
      <c r="P15" s="116">
        <v>11</v>
      </c>
      <c r="Q15" s="193">
        <f t="shared" ref="Q15" si="53">IF(P15=0,0,P15/$E15*100)</f>
        <v>5.6122448979591839</v>
      </c>
      <c r="R15" s="185">
        <v>35</v>
      </c>
      <c r="S15" s="193">
        <f t="shared" ref="S15" si="54">IF(R15=0,0,R15/$E15*100)</f>
        <v>17.857142857142858</v>
      </c>
      <c r="T15" s="116">
        <v>105</v>
      </c>
      <c r="U15" s="200">
        <f t="shared" ref="U15" si="55">IF(T15=0,0,T15/$E15*100)</f>
        <v>53.571428571428569</v>
      </c>
    </row>
    <row r="16" spans="2:33" s="2" customFormat="1" ht="21" customHeight="1">
      <c r="B16" s="32"/>
      <c r="C16" s="86" t="str">
        <f>'C0401-3'!C15</f>
        <v>下　市　田  11</v>
      </c>
      <c r="D16" s="31"/>
      <c r="E16" s="114">
        <f t="shared" si="0"/>
        <v>129</v>
      </c>
      <c r="F16" s="116">
        <v>5</v>
      </c>
      <c r="G16" s="193">
        <f t="shared" si="1"/>
        <v>3.8759689922480618</v>
      </c>
      <c r="H16" s="115">
        <v>3</v>
      </c>
      <c r="I16" s="193">
        <f t="shared" si="1"/>
        <v>2.3255813953488373</v>
      </c>
      <c r="J16" s="116">
        <v>8</v>
      </c>
      <c r="K16" s="193">
        <f t="shared" ref="K16" si="56">IF(J16=0,0,J16/$E16*100)</f>
        <v>6.2015503875968996</v>
      </c>
      <c r="L16" s="116">
        <v>3</v>
      </c>
      <c r="M16" s="193">
        <f t="shared" ref="M16" si="57">IF(L16=0,0,L16/$E16*100)</f>
        <v>2.3255813953488373</v>
      </c>
      <c r="N16" s="116">
        <v>21</v>
      </c>
      <c r="O16" s="193">
        <f t="shared" ref="O16" si="58">IF(N16=0,0,N16/$E16*100)</f>
        <v>16.279069767441861</v>
      </c>
      <c r="P16" s="116">
        <v>5</v>
      </c>
      <c r="Q16" s="193">
        <f t="shared" ref="Q16" si="59">IF(P16=0,0,P16/$E16*100)</f>
        <v>3.8759689922480618</v>
      </c>
      <c r="R16" s="185">
        <v>13</v>
      </c>
      <c r="S16" s="193">
        <f t="shared" ref="S16" si="60">IF(R16=0,0,R16/$E16*100)</f>
        <v>10.077519379844961</v>
      </c>
      <c r="T16" s="116">
        <v>71</v>
      </c>
      <c r="U16" s="200">
        <f t="shared" ref="U16" si="61">IF(T16=0,0,T16/$E16*100)</f>
        <v>55.038759689922479</v>
      </c>
    </row>
    <row r="17" spans="2:33" s="2" customFormat="1" ht="21" customHeight="1">
      <c r="B17" s="32"/>
      <c r="C17" s="86" t="str">
        <f>'C0401-3'!C16</f>
        <v>下  市  田  12</v>
      </c>
      <c r="D17" s="31"/>
      <c r="E17" s="114">
        <f t="shared" si="0"/>
        <v>73</v>
      </c>
      <c r="F17" s="116">
        <v>4</v>
      </c>
      <c r="G17" s="193">
        <f t="shared" si="1"/>
        <v>5.4794520547945202</v>
      </c>
      <c r="H17" s="115">
        <v>1</v>
      </c>
      <c r="I17" s="193">
        <f t="shared" si="1"/>
        <v>1.3698630136986301</v>
      </c>
      <c r="J17" s="116">
        <v>5</v>
      </c>
      <c r="K17" s="193">
        <f t="shared" ref="K17" si="62">IF(J17=0,0,J17/$E17*100)</f>
        <v>6.8493150684931505</v>
      </c>
      <c r="L17" s="116">
        <v>4</v>
      </c>
      <c r="M17" s="193">
        <f t="shared" ref="M17" si="63">IF(L17=0,0,L17/$E17*100)</f>
        <v>5.4794520547945202</v>
      </c>
      <c r="N17" s="116">
        <v>8</v>
      </c>
      <c r="O17" s="193">
        <f t="shared" ref="O17" si="64">IF(N17=0,0,N17/$E17*100)</f>
        <v>10.95890410958904</v>
      </c>
      <c r="P17" s="116">
        <v>5</v>
      </c>
      <c r="Q17" s="193">
        <f t="shared" ref="Q17" si="65">IF(P17=0,0,P17/$E17*100)</f>
        <v>6.8493150684931505</v>
      </c>
      <c r="R17" s="185">
        <v>10</v>
      </c>
      <c r="S17" s="193">
        <f t="shared" ref="S17" si="66">IF(R17=0,0,R17/$E17*100)</f>
        <v>13.698630136986301</v>
      </c>
      <c r="T17" s="116">
        <v>36</v>
      </c>
      <c r="U17" s="200">
        <f t="shared" ref="U17" si="67">IF(T17=0,0,T17/$E17*100)</f>
        <v>49.315068493150683</v>
      </c>
    </row>
    <row r="18" spans="2:33" s="2" customFormat="1" ht="21" customHeight="1">
      <c r="B18" s="32"/>
      <c r="C18" s="86" t="str">
        <f>'C0401-3'!C17</f>
        <v>下  市  田  13</v>
      </c>
      <c r="D18" s="31"/>
      <c r="E18" s="114">
        <f t="shared" si="0"/>
        <v>88</v>
      </c>
      <c r="F18" s="116">
        <v>2</v>
      </c>
      <c r="G18" s="193">
        <f t="shared" si="1"/>
        <v>2.2727272727272729</v>
      </c>
      <c r="H18" s="115">
        <v>1</v>
      </c>
      <c r="I18" s="193">
        <f t="shared" si="1"/>
        <v>1.1363636363636365</v>
      </c>
      <c r="J18" s="116">
        <v>0</v>
      </c>
      <c r="K18" s="193">
        <f t="shared" ref="K18" si="68">IF(J18=0,0,J18/$E18*100)</f>
        <v>0</v>
      </c>
      <c r="L18" s="116">
        <v>12</v>
      </c>
      <c r="M18" s="193">
        <f t="shared" ref="M18" si="69">IF(L18=0,0,L18/$E18*100)</f>
        <v>13.636363636363635</v>
      </c>
      <c r="N18" s="116">
        <v>9</v>
      </c>
      <c r="O18" s="193">
        <f t="shared" ref="O18" si="70">IF(N18=0,0,N18/$E18*100)</f>
        <v>10.227272727272728</v>
      </c>
      <c r="P18" s="116">
        <v>4</v>
      </c>
      <c r="Q18" s="193">
        <f t="shared" ref="Q18" si="71">IF(P18=0,0,P18/$E18*100)</f>
        <v>4.5454545454545459</v>
      </c>
      <c r="R18" s="185">
        <v>8</v>
      </c>
      <c r="S18" s="193">
        <f t="shared" ref="S18" si="72">IF(R18=0,0,R18/$E18*100)</f>
        <v>9.0909090909090917</v>
      </c>
      <c r="T18" s="116">
        <v>52</v>
      </c>
      <c r="U18" s="200">
        <f t="shared" ref="U18" si="73">IF(T18=0,0,T18/$E18*100)</f>
        <v>59.090909090909093</v>
      </c>
    </row>
    <row r="19" spans="2:33" s="2" customFormat="1" ht="21" customHeight="1">
      <c r="B19" s="34"/>
      <c r="C19" s="86" t="str">
        <f>'C0401-3'!C18</f>
        <v>下  市  田  14</v>
      </c>
      <c r="D19" s="33"/>
      <c r="E19" s="114">
        <f t="shared" si="0"/>
        <v>67</v>
      </c>
      <c r="F19" s="116">
        <v>0</v>
      </c>
      <c r="G19" s="193">
        <f t="shared" si="1"/>
        <v>0</v>
      </c>
      <c r="H19" s="115">
        <v>2</v>
      </c>
      <c r="I19" s="193">
        <f t="shared" si="1"/>
        <v>2.9850746268656714</v>
      </c>
      <c r="J19" s="116">
        <v>2</v>
      </c>
      <c r="K19" s="193">
        <f t="shared" ref="K19" si="74">IF(J19=0,0,J19/$E19*100)</f>
        <v>2.9850746268656714</v>
      </c>
      <c r="L19" s="116">
        <v>4</v>
      </c>
      <c r="M19" s="193">
        <f t="shared" ref="M19" si="75">IF(L19=0,0,L19/$E19*100)</f>
        <v>5.9701492537313428</v>
      </c>
      <c r="N19" s="116">
        <v>4</v>
      </c>
      <c r="O19" s="193">
        <f t="shared" ref="O19" si="76">IF(N19=0,0,N19/$E19*100)</f>
        <v>5.9701492537313428</v>
      </c>
      <c r="P19" s="116">
        <v>1</v>
      </c>
      <c r="Q19" s="193">
        <f t="shared" ref="Q19" si="77">IF(P19=0,0,P19/$E19*100)</f>
        <v>1.4925373134328357</v>
      </c>
      <c r="R19" s="185">
        <v>7</v>
      </c>
      <c r="S19" s="193">
        <f t="shared" ref="S19" si="78">IF(R19=0,0,R19/$E19*100)</f>
        <v>10.44776119402985</v>
      </c>
      <c r="T19" s="116">
        <v>47</v>
      </c>
      <c r="U19" s="200">
        <f t="shared" ref="U19" si="79">IF(T19=0,0,T19/$E19*100)</f>
        <v>70.149253731343293</v>
      </c>
    </row>
    <row r="20" spans="2:33" s="2" customFormat="1" ht="21" customHeight="1">
      <c r="B20" s="34"/>
      <c r="C20" s="86" t="str">
        <f>'C0401-3'!C19</f>
        <v>下  市  田  15</v>
      </c>
      <c r="D20" s="33"/>
      <c r="E20" s="114">
        <f t="shared" si="0"/>
        <v>79</v>
      </c>
      <c r="F20" s="116">
        <v>0</v>
      </c>
      <c r="G20" s="193">
        <f t="shared" si="1"/>
        <v>0</v>
      </c>
      <c r="H20" s="115">
        <v>1</v>
      </c>
      <c r="I20" s="193">
        <f t="shared" si="1"/>
        <v>1.2658227848101267</v>
      </c>
      <c r="J20" s="116">
        <v>3</v>
      </c>
      <c r="K20" s="193">
        <f t="shared" ref="K20" si="80">IF(J20=0,0,J20/$E20*100)</f>
        <v>3.79746835443038</v>
      </c>
      <c r="L20" s="116">
        <v>5</v>
      </c>
      <c r="M20" s="193">
        <f t="shared" ref="M20" si="81">IF(L20=0,0,L20/$E20*100)</f>
        <v>6.3291139240506329</v>
      </c>
      <c r="N20" s="116">
        <v>10</v>
      </c>
      <c r="O20" s="193">
        <f t="shared" ref="O20" si="82">IF(N20=0,0,N20/$E20*100)</f>
        <v>12.658227848101266</v>
      </c>
      <c r="P20" s="116">
        <v>3</v>
      </c>
      <c r="Q20" s="193">
        <f t="shared" ref="Q20" si="83">IF(P20=0,0,P20/$E20*100)</f>
        <v>3.79746835443038</v>
      </c>
      <c r="R20" s="185">
        <v>8</v>
      </c>
      <c r="S20" s="193">
        <f t="shared" ref="S20" si="84">IF(R20=0,0,R20/$E20*100)</f>
        <v>10.126582278481013</v>
      </c>
      <c r="T20" s="116">
        <v>49</v>
      </c>
      <c r="U20" s="200">
        <f t="shared" ref="U20" si="85">IF(T20=0,0,T20/$E20*100)</f>
        <v>62.025316455696199</v>
      </c>
    </row>
    <row r="21" spans="2:33" s="2" customFormat="1" ht="21" customHeight="1">
      <c r="B21" s="34"/>
      <c r="C21" s="86" t="str">
        <f>'C0401-3'!C20</f>
        <v>下  市  田  16</v>
      </c>
      <c r="D21" s="33"/>
      <c r="E21" s="114">
        <f t="shared" si="0"/>
        <v>50</v>
      </c>
      <c r="F21" s="116">
        <v>0</v>
      </c>
      <c r="G21" s="193">
        <f t="shared" si="1"/>
        <v>0</v>
      </c>
      <c r="H21" s="115">
        <v>0</v>
      </c>
      <c r="I21" s="193">
        <f t="shared" si="1"/>
        <v>0</v>
      </c>
      <c r="J21" s="116">
        <v>2</v>
      </c>
      <c r="K21" s="193">
        <f t="shared" ref="K21" si="86">IF(J21=0,0,J21/$E21*100)</f>
        <v>4</v>
      </c>
      <c r="L21" s="116">
        <v>5</v>
      </c>
      <c r="M21" s="193">
        <f t="shared" ref="M21" si="87">IF(L21=0,0,L21/$E21*100)</f>
        <v>10</v>
      </c>
      <c r="N21" s="116">
        <v>6</v>
      </c>
      <c r="O21" s="193">
        <f t="shared" ref="O21" si="88">IF(N21=0,0,N21/$E21*100)</f>
        <v>12</v>
      </c>
      <c r="P21" s="116">
        <v>1</v>
      </c>
      <c r="Q21" s="193">
        <f t="shared" ref="Q21" si="89">IF(P21=0,0,P21/$E21*100)</f>
        <v>2</v>
      </c>
      <c r="R21" s="185">
        <v>4</v>
      </c>
      <c r="S21" s="193">
        <f t="shared" ref="S21" si="90">IF(R21=0,0,R21/$E21*100)</f>
        <v>8</v>
      </c>
      <c r="T21" s="116">
        <v>32</v>
      </c>
      <c r="U21" s="200">
        <f t="shared" ref="U21" si="91">IF(T21=0,0,T21/$E21*100)</f>
        <v>64</v>
      </c>
    </row>
    <row r="22" spans="2:33" s="2" customFormat="1" ht="21" customHeight="1">
      <c r="B22" s="29"/>
      <c r="C22" s="86" t="str">
        <f>'C0401-3'!C21</f>
        <v>下  市  田  17</v>
      </c>
      <c r="D22" s="33"/>
      <c r="E22" s="114">
        <f t="shared" si="0"/>
        <v>24</v>
      </c>
      <c r="F22" s="116">
        <v>3</v>
      </c>
      <c r="G22" s="193">
        <f t="shared" si="1"/>
        <v>12.5</v>
      </c>
      <c r="H22" s="115">
        <v>0</v>
      </c>
      <c r="I22" s="193">
        <f t="shared" si="1"/>
        <v>0</v>
      </c>
      <c r="J22" s="116">
        <v>3</v>
      </c>
      <c r="K22" s="193">
        <f t="shared" ref="K22" si="92">IF(J22=0,0,J22/$E22*100)</f>
        <v>12.5</v>
      </c>
      <c r="L22" s="116">
        <v>0</v>
      </c>
      <c r="M22" s="193">
        <f t="shared" ref="M22" si="93">IF(L22=0,0,L22/$E22*100)</f>
        <v>0</v>
      </c>
      <c r="N22" s="116">
        <v>7</v>
      </c>
      <c r="O22" s="193">
        <f t="shared" ref="O22" si="94">IF(N22=0,0,N22/$E22*100)</f>
        <v>29.166666666666668</v>
      </c>
      <c r="P22" s="116">
        <v>1</v>
      </c>
      <c r="Q22" s="193">
        <f t="shared" ref="Q22" si="95">IF(P22=0,0,P22/$E22*100)</f>
        <v>4.1666666666666661</v>
      </c>
      <c r="R22" s="185">
        <v>10</v>
      </c>
      <c r="S22" s="193">
        <f t="shared" ref="S22" si="96">IF(R22=0,0,R22/$E22*100)</f>
        <v>41.666666666666671</v>
      </c>
      <c r="T22" s="116">
        <v>0</v>
      </c>
      <c r="U22" s="200">
        <f t="shared" ref="U22" si="97">IF(T22=0,0,T22/$E22*100)</f>
        <v>0</v>
      </c>
    </row>
    <row r="23" spans="2:33" s="2" customFormat="1" ht="21" customHeight="1">
      <c r="B23" s="13"/>
      <c r="C23" s="91" t="str">
        <f>'C0401-3'!C22</f>
        <v>下  市  田  18</v>
      </c>
      <c r="D23" s="12"/>
      <c r="E23" s="117">
        <f t="shared" si="0"/>
        <v>23</v>
      </c>
      <c r="F23" s="146">
        <v>1</v>
      </c>
      <c r="G23" s="194">
        <f t="shared" si="1"/>
        <v>4.3478260869565215</v>
      </c>
      <c r="H23" s="118">
        <v>1</v>
      </c>
      <c r="I23" s="194">
        <f t="shared" si="1"/>
        <v>4.3478260869565215</v>
      </c>
      <c r="J23" s="146">
        <v>1</v>
      </c>
      <c r="K23" s="194">
        <f t="shared" ref="K23" si="98">IF(J23=0,0,J23/$E23*100)</f>
        <v>4.3478260869565215</v>
      </c>
      <c r="L23" s="146">
        <v>0</v>
      </c>
      <c r="M23" s="194">
        <f t="shared" ref="M23" si="99">IF(L23=0,0,L23/$E23*100)</f>
        <v>0</v>
      </c>
      <c r="N23" s="146">
        <v>0</v>
      </c>
      <c r="O23" s="194">
        <f t="shared" ref="O23" si="100">IF(N23=0,0,N23/$E23*100)</f>
        <v>0</v>
      </c>
      <c r="P23" s="146">
        <v>13</v>
      </c>
      <c r="Q23" s="194">
        <f t="shared" ref="Q23" si="101">IF(P23=0,0,P23/$E23*100)</f>
        <v>56.521739130434781</v>
      </c>
      <c r="R23" s="186">
        <v>7</v>
      </c>
      <c r="S23" s="194">
        <f t="shared" ref="S23" si="102">IF(R23=0,0,R23/$E23*100)</f>
        <v>30.434782608695656</v>
      </c>
      <c r="T23" s="146">
        <v>0</v>
      </c>
      <c r="U23" s="201">
        <f t="shared" ref="U23" si="103">IF(T23=0,0,T23/$E23*100)</f>
        <v>0</v>
      </c>
      <c r="X23" s="1"/>
      <c r="Y23" s="1"/>
      <c r="Z23" s="1"/>
      <c r="AA23" s="1"/>
      <c r="AB23" s="1"/>
      <c r="AC23" s="1"/>
      <c r="AD23" s="1"/>
      <c r="AE23" s="1"/>
      <c r="AF23" s="1"/>
    </row>
    <row r="24" spans="2:33" ht="15.6" customHeight="1">
      <c r="U24" s="3" t="s">
        <v>190</v>
      </c>
      <c r="AG24" s="2"/>
    </row>
    <row r="25" spans="2:33" ht="4.9000000000000004" customHeight="1">
      <c r="AG25" s="2"/>
    </row>
    <row r="26" spans="2:33" ht="18" customHeight="1">
      <c r="B26" s="59"/>
      <c r="C26" s="53"/>
      <c r="D26" s="53"/>
      <c r="E26" s="101" t="s">
        <v>129</v>
      </c>
      <c r="F26" s="102" t="s">
        <v>130</v>
      </c>
      <c r="G26" s="189"/>
      <c r="H26" s="102" t="s">
        <v>131</v>
      </c>
      <c r="I26" s="189"/>
      <c r="J26" s="102" t="s">
        <v>132</v>
      </c>
      <c r="K26" s="189"/>
      <c r="L26" s="102" t="s">
        <v>133</v>
      </c>
      <c r="M26" s="189"/>
      <c r="N26" s="102" t="s">
        <v>134</v>
      </c>
      <c r="O26" s="189"/>
      <c r="P26" s="102" t="s">
        <v>135</v>
      </c>
      <c r="Q26" s="189"/>
      <c r="R26" s="267" t="s">
        <v>136</v>
      </c>
      <c r="S26" s="268"/>
      <c r="T26" s="268"/>
      <c r="U26" s="269"/>
      <c r="AG26" s="2"/>
    </row>
    <row r="27" spans="2:33" ht="27.95" customHeight="1">
      <c r="B27" s="75"/>
      <c r="C27" s="104" t="s">
        <v>137</v>
      </c>
      <c r="D27" s="76"/>
      <c r="E27" s="105"/>
      <c r="F27" s="106" t="s">
        <v>177</v>
      </c>
      <c r="G27" s="190"/>
      <c r="H27" s="106" t="s">
        <v>178</v>
      </c>
      <c r="I27" s="190"/>
      <c r="J27" s="106" t="s">
        <v>179</v>
      </c>
      <c r="K27" s="190"/>
      <c r="L27" s="106" t="s">
        <v>180</v>
      </c>
      <c r="M27" s="190"/>
      <c r="N27" s="106" t="s">
        <v>181</v>
      </c>
      <c r="O27" s="190"/>
      <c r="P27" s="106" t="s">
        <v>182</v>
      </c>
      <c r="Q27" s="190"/>
      <c r="R27" s="270" t="s">
        <v>183</v>
      </c>
      <c r="S27" s="271"/>
      <c r="T27" s="270" t="s">
        <v>184</v>
      </c>
      <c r="U27" s="272"/>
      <c r="AG27" s="2"/>
    </row>
    <row r="28" spans="2:33" s="2" customFormat="1" ht="18" customHeight="1">
      <c r="B28" s="50"/>
      <c r="E28" s="105" t="s">
        <v>138</v>
      </c>
      <c r="F28" s="107" t="s">
        <v>185</v>
      </c>
      <c r="G28" s="191" t="s">
        <v>186</v>
      </c>
      <c r="H28" s="107" t="s">
        <v>185</v>
      </c>
      <c r="I28" s="191" t="s">
        <v>186</v>
      </c>
      <c r="J28" s="107" t="s">
        <v>185</v>
      </c>
      <c r="K28" s="191" t="s">
        <v>186</v>
      </c>
      <c r="L28" s="107" t="s">
        <v>185</v>
      </c>
      <c r="M28" s="191" t="s">
        <v>186</v>
      </c>
      <c r="N28" s="107" t="s">
        <v>185</v>
      </c>
      <c r="O28" s="191" t="s">
        <v>186</v>
      </c>
      <c r="P28" s="107" t="s">
        <v>185</v>
      </c>
      <c r="Q28" s="191" t="s">
        <v>186</v>
      </c>
      <c r="R28" s="182" t="s">
        <v>185</v>
      </c>
      <c r="S28" s="191" t="s">
        <v>186</v>
      </c>
      <c r="T28" s="107" t="s">
        <v>185</v>
      </c>
      <c r="U28" s="198" t="s">
        <v>186</v>
      </c>
      <c r="X28" s="1"/>
      <c r="Y28" s="1"/>
      <c r="Z28" s="1"/>
      <c r="AA28" s="1"/>
      <c r="AB28" s="1"/>
      <c r="AC28" s="1"/>
      <c r="AD28" s="1"/>
      <c r="AE28" s="1"/>
      <c r="AF28" s="1"/>
    </row>
    <row r="29" spans="2:33" ht="20.100000000000001" customHeight="1">
      <c r="B29" s="108"/>
      <c r="C29" s="109"/>
      <c r="D29" s="109"/>
      <c r="E29" s="110"/>
      <c r="F29" s="111" t="s">
        <v>139</v>
      </c>
      <c r="G29" s="192" t="s">
        <v>140</v>
      </c>
      <c r="H29" s="111" t="s">
        <v>139</v>
      </c>
      <c r="I29" s="192" t="s">
        <v>140</v>
      </c>
      <c r="J29" s="111" t="s">
        <v>139</v>
      </c>
      <c r="K29" s="192" t="s">
        <v>140</v>
      </c>
      <c r="L29" s="111" t="s">
        <v>139</v>
      </c>
      <c r="M29" s="192" t="s">
        <v>140</v>
      </c>
      <c r="N29" s="111" t="s">
        <v>139</v>
      </c>
      <c r="O29" s="192" t="s">
        <v>140</v>
      </c>
      <c r="P29" s="111" t="s">
        <v>139</v>
      </c>
      <c r="Q29" s="192" t="s">
        <v>140</v>
      </c>
      <c r="R29" s="183" t="s">
        <v>139</v>
      </c>
      <c r="S29" s="197" t="s">
        <v>140</v>
      </c>
      <c r="T29" s="180" t="s">
        <v>139</v>
      </c>
      <c r="U29" s="199" t="s">
        <v>140</v>
      </c>
      <c r="AG29" s="2"/>
    </row>
    <row r="30" spans="2:33" s="2" customFormat="1" ht="21" customHeight="1">
      <c r="B30" s="112"/>
      <c r="C30" s="86" t="str">
        <f>'C0401-3'!C29</f>
        <v>下  市  田  19</v>
      </c>
      <c r="D30" s="78"/>
      <c r="E30" s="114">
        <f t="shared" ref="E30:E44" si="104">SUM(F30,H30,J30,L30,N30,P30,R30,T30)</f>
        <v>17</v>
      </c>
      <c r="F30" s="113">
        <v>1</v>
      </c>
      <c r="G30" s="193">
        <f>IF(F30=0,0,F30/$E30*100)</f>
        <v>5.8823529411764701</v>
      </c>
      <c r="H30" s="113">
        <v>2</v>
      </c>
      <c r="I30" s="193">
        <f>IF(H30=0,0,H30/$E30*100)</f>
        <v>11.76470588235294</v>
      </c>
      <c r="J30" s="113">
        <v>1</v>
      </c>
      <c r="K30" s="193">
        <f>IF(J30=0,0,J30/$E30*100)</f>
        <v>5.8823529411764701</v>
      </c>
      <c r="L30" s="113">
        <v>1</v>
      </c>
      <c r="M30" s="193">
        <f>IF(L30=0,0,L30/$E30*100)</f>
        <v>5.8823529411764701</v>
      </c>
      <c r="N30" s="113">
        <v>4</v>
      </c>
      <c r="O30" s="193">
        <f>IF(N30=0,0,N30/$E30*100)</f>
        <v>23.52941176470588</v>
      </c>
      <c r="P30" s="113">
        <v>5</v>
      </c>
      <c r="Q30" s="193">
        <f>IF(P30=0,0,P30/$E30*100)</f>
        <v>29.411764705882355</v>
      </c>
      <c r="R30" s="184">
        <v>2</v>
      </c>
      <c r="S30" s="193">
        <f>IF(R30=0,0,R30/$E30*100)</f>
        <v>11.76470588235294</v>
      </c>
      <c r="T30" s="113">
        <v>1</v>
      </c>
      <c r="U30" s="200">
        <f>IF(T30=0,0,T30/$E30*100)</f>
        <v>5.8823529411764701</v>
      </c>
      <c r="X30" s="1"/>
      <c r="Y30" s="1"/>
      <c r="Z30" s="1"/>
      <c r="AA30" s="1"/>
      <c r="AB30" s="1"/>
      <c r="AC30" s="1"/>
      <c r="AD30" s="1"/>
      <c r="AE30" s="1"/>
      <c r="AF30" s="1"/>
    </row>
    <row r="31" spans="2:33" ht="21" customHeight="1">
      <c r="B31" s="32"/>
      <c r="C31" s="86" t="str">
        <f>'C0401-3'!C30</f>
        <v>吉      田   1</v>
      </c>
      <c r="D31" s="31"/>
      <c r="E31" s="114">
        <f t="shared" si="104"/>
        <v>56</v>
      </c>
      <c r="F31" s="115">
        <v>4</v>
      </c>
      <c r="G31" s="193">
        <f t="shared" ref="G31:I44" si="105">IF(F31=0,0,F31/$E31*100)</f>
        <v>7.1428571428571423</v>
      </c>
      <c r="H31" s="115">
        <v>4</v>
      </c>
      <c r="I31" s="193">
        <f t="shared" si="105"/>
        <v>7.1428571428571423</v>
      </c>
      <c r="J31" s="115">
        <v>2</v>
      </c>
      <c r="K31" s="193">
        <f t="shared" ref="K31" si="106">IF(J31=0,0,J31/$E31*100)</f>
        <v>3.5714285714285712</v>
      </c>
      <c r="L31" s="115">
        <v>1</v>
      </c>
      <c r="M31" s="193">
        <f t="shared" ref="M31" si="107">IF(L31=0,0,L31/$E31*100)</f>
        <v>1.7857142857142856</v>
      </c>
      <c r="N31" s="115">
        <v>6</v>
      </c>
      <c r="O31" s="193">
        <f t="shared" ref="O31" si="108">IF(N31=0,0,N31/$E31*100)</f>
        <v>10.714285714285714</v>
      </c>
      <c r="P31" s="115">
        <v>8</v>
      </c>
      <c r="Q31" s="193">
        <f t="shared" ref="Q31" si="109">IF(P31=0,0,P31/$E31*100)</f>
        <v>14.285714285714285</v>
      </c>
      <c r="R31" s="184">
        <v>11</v>
      </c>
      <c r="S31" s="193">
        <f t="shared" ref="S31" si="110">IF(R31=0,0,R31/$E31*100)</f>
        <v>19.642857142857142</v>
      </c>
      <c r="T31" s="115">
        <v>20</v>
      </c>
      <c r="U31" s="200">
        <f t="shared" ref="U31" si="111">IF(T31=0,0,T31/$E31*100)</f>
        <v>35.714285714285715</v>
      </c>
    </row>
    <row r="32" spans="2:33" ht="21" customHeight="1">
      <c r="B32" s="32"/>
      <c r="C32" s="86" t="str">
        <f>'C0401-3'!C31</f>
        <v>吉      田   2</v>
      </c>
      <c r="D32" s="31"/>
      <c r="E32" s="114">
        <f t="shared" si="104"/>
        <v>174</v>
      </c>
      <c r="F32" s="116">
        <v>7</v>
      </c>
      <c r="G32" s="193">
        <f t="shared" si="105"/>
        <v>4.0229885057471266</v>
      </c>
      <c r="H32" s="116">
        <v>3</v>
      </c>
      <c r="I32" s="193">
        <f t="shared" si="105"/>
        <v>1.7241379310344827</v>
      </c>
      <c r="J32" s="116">
        <v>3</v>
      </c>
      <c r="K32" s="193">
        <f t="shared" ref="K32" si="112">IF(J32=0,0,J32/$E32*100)</f>
        <v>1.7241379310344827</v>
      </c>
      <c r="L32" s="116">
        <v>15</v>
      </c>
      <c r="M32" s="193">
        <f t="shared" ref="M32" si="113">IF(L32=0,0,L32/$E32*100)</f>
        <v>8.6206896551724146</v>
      </c>
      <c r="N32" s="116">
        <v>12</v>
      </c>
      <c r="O32" s="193">
        <f t="shared" ref="O32" si="114">IF(N32=0,0,N32/$E32*100)</f>
        <v>6.8965517241379306</v>
      </c>
      <c r="P32" s="116">
        <v>16</v>
      </c>
      <c r="Q32" s="193">
        <f t="shared" ref="Q32" si="115">IF(P32=0,0,P32/$E32*100)</f>
        <v>9.1954022988505741</v>
      </c>
      <c r="R32" s="185">
        <v>27</v>
      </c>
      <c r="S32" s="193">
        <f t="shared" ref="S32" si="116">IF(R32=0,0,R32/$E32*100)</f>
        <v>15.517241379310345</v>
      </c>
      <c r="T32" s="116">
        <v>91</v>
      </c>
      <c r="U32" s="200">
        <f t="shared" ref="U32" si="117">IF(T32=0,0,T32/$E32*100)</f>
        <v>52.298850574712638</v>
      </c>
    </row>
    <row r="33" spans="2:33" ht="21" customHeight="1">
      <c r="B33" s="32"/>
      <c r="C33" s="86" t="str">
        <f>'C0401-3'!C32</f>
        <v>吉      田   3</v>
      </c>
      <c r="D33" s="31"/>
      <c r="E33" s="114">
        <f t="shared" si="104"/>
        <v>106</v>
      </c>
      <c r="F33" s="116">
        <v>2</v>
      </c>
      <c r="G33" s="193">
        <f t="shared" si="105"/>
        <v>1.8867924528301887</v>
      </c>
      <c r="H33" s="116">
        <v>2</v>
      </c>
      <c r="I33" s="193">
        <f t="shared" si="105"/>
        <v>1.8867924528301887</v>
      </c>
      <c r="J33" s="116">
        <v>2</v>
      </c>
      <c r="K33" s="193">
        <f t="shared" ref="K33" si="118">IF(J33=0,0,J33/$E33*100)</f>
        <v>1.8867924528301887</v>
      </c>
      <c r="L33" s="116">
        <v>3</v>
      </c>
      <c r="M33" s="193">
        <f t="shared" ref="M33" si="119">IF(L33=0,0,L33/$E33*100)</f>
        <v>2.8301886792452833</v>
      </c>
      <c r="N33" s="116">
        <v>8</v>
      </c>
      <c r="O33" s="193">
        <f t="shared" ref="O33" si="120">IF(N33=0,0,N33/$E33*100)</f>
        <v>7.5471698113207548</v>
      </c>
      <c r="P33" s="116">
        <v>13</v>
      </c>
      <c r="Q33" s="193">
        <f t="shared" ref="Q33" si="121">IF(P33=0,0,P33/$E33*100)</f>
        <v>12.264150943396226</v>
      </c>
      <c r="R33" s="185">
        <v>15</v>
      </c>
      <c r="S33" s="193">
        <f t="shared" ref="S33" si="122">IF(R33=0,0,R33/$E33*100)</f>
        <v>14.150943396226415</v>
      </c>
      <c r="T33" s="116">
        <v>61</v>
      </c>
      <c r="U33" s="200">
        <f t="shared" ref="U33" si="123">IF(T33=0,0,T33/$E33*100)</f>
        <v>57.547169811320757</v>
      </c>
      <c r="X33" s="2"/>
      <c r="Y33" s="2"/>
      <c r="Z33" s="2"/>
      <c r="AA33" s="2"/>
      <c r="AB33" s="2"/>
      <c r="AC33" s="2"/>
      <c r="AD33" s="2"/>
      <c r="AE33" s="2"/>
      <c r="AF33" s="2"/>
    </row>
    <row r="34" spans="2:33" ht="21" customHeight="1">
      <c r="B34" s="32"/>
      <c r="C34" s="86" t="str">
        <f>'C0401-3'!C33</f>
        <v>吉      田　 4</v>
      </c>
      <c r="D34" s="31"/>
      <c r="E34" s="114">
        <f t="shared" si="104"/>
        <v>34</v>
      </c>
      <c r="F34" s="116">
        <v>3</v>
      </c>
      <c r="G34" s="193">
        <f t="shared" si="105"/>
        <v>8.8235294117647065</v>
      </c>
      <c r="H34" s="116">
        <v>2</v>
      </c>
      <c r="I34" s="193">
        <f t="shared" si="105"/>
        <v>5.8823529411764701</v>
      </c>
      <c r="J34" s="116">
        <v>2</v>
      </c>
      <c r="K34" s="193">
        <f t="shared" ref="K34" si="124">IF(J34=0,0,J34/$E34*100)</f>
        <v>5.8823529411764701</v>
      </c>
      <c r="L34" s="116">
        <v>1</v>
      </c>
      <c r="M34" s="193">
        <f t="shared" ref="M34" si="125">IF(L34=0,0,L34/$E34*100)</f>
        <v>2.9411764705882351</v>
      </c>
      <c r="N34" s="116">
        <v>2</v>
      </c>
      <c r="O34" s="193">
        <f t="shared" ref="O34" si="126">IF(N34=0,0,N34/$E34*100)</f>
        <v>5.8823529411764701</v>
      </c>
      <c r="P34" s="116">
        <v>5</v>
      </c>
      <c r="Q34" s="193">
        <f t="shared" ref="Q34" si="127">IF(P34=0,0,P34/$E34*100)</f>
        <v>14.705882352941178</v>
      </c>
      <c r="R34" s="185">
        <v>5</v>
      </c>
      <c r="S34" s="193">
        <f t="shared" ref="S34" si="128">IF(R34=0,0,R34/$E34*100)</f>
        <v>14.705882352941178</v>
      </c>
      <c r="T34" s="116">
        <v>14</v>
      </c>
      <c r="U34" s="200">
        <f t="shared" ref="U34" si="129">IF(T34=0,0,T34/$E34*100)</f>
        <v>41.17647058823529</v>
      </c>
    </row>
    <row r="35" spans="2:33" s="2" customFormat="1" ht="21" customHeight="1">
      <c r="B35" s="32"/>
      <c r="C35" s="86" t="str">
        <f>'C0401-3'!C34</f>
        <v>吉   　 田　 5</v>
      </c>
      <c r="D35" s="31"/>
      <c r="E35" s="114">
        <f t="shared" si="104"/>
        <v>194</v>
      </c>
      <c r="F35" s="116">
        <v>4</v>
      </c>
      <c r="G35" s="193">
        <f t="shared" si="105"/>
        <v>2.0618556701030926</v>
      </c>
      <c r="H35" s="116">
        <v>4</v>
      </c>
      <c r="I35" s="193">
        <f t="shared" si="105"/>
        <v>2.0618556701030926</v>
      </c>
      <c r="J35" s="116">
        <v>9</v>
      </c>
      <c r="K35" s="193">
        <f t="shared" ref="K35" si="130">IF(J35=0,0,J35/$E35*100)</f>
        <v>4.6391752577319592</v>
      </c>
      <c r="L35" s="116">
        <v>24</v>
      </c>
      <c r="M35" s="193">
        <f t="shared" ref="M35" si="131">IF(L35=0,0,L35/$E35*100)</f>
        <v>12.371134020618557</v>
      </c>
      <c r="N35" s="116">
        <v>26</v>
      </c>
      <c r="O35" s="193">
        <f t="shared" ref="O35" si="132">IF(N35=0,0,N35/$E35*100)</f>
        <v>13.402061855670103</v>
      </c>
      <c r="P35" s="116">
        <v>35</v>
      </c>
      <c r="Q35" s="193">
        <f t="shared" ref="Q35" si="133">IF(P35=0,0,P35/$E35*100)</f>
        <v>18.041237113402062</v>
      </c>
      <c r="R35" s="185">
        <v>33</v>
      </c>
      <c r="S35" s="193">
        <f t="shared" ref="S35" si="134">IF(R35=0,0,R35/$E35*100)</f>
        <v>17.010309278350515</v>
      </c>
      <c r="T35" s="116">
        <v>59</v>
      </c>
      <c r="U35" s="200">
        <f t="shared" ref="U35" si="135">IF(T35=0,0,T35/$E35*100)</f>
        <v>30.412371134020617</v>
      </c>
    </row>
    <row r="36" spans="2:33" s="2" customFormat="1" ht="21" customHeight="1">
      <c r="B36" s="34"/>
      <c r="C36" s="90" t="str">
        <f>'C0401-3'!C35</f>
        <v>吉   　 田　 6</v>
      </c>
      <c r="D36" s="33"/>
      <c r="E36" s="114">
        <f t="shared" si="104"/>
        <v>69</v>
      </c>
      <c r="F36" s="116">
        <v>1</v>
      </c>
      <c r="G36" s="193">
        <f t="shared" si="105"/>
        <v>1.4492753623188406</v>
      </c>
      <c r="H36" s="116">
        <v>4</v>
      </c>
      <c r="I36" s="193">
        <f t="shared" si="105"/>
        <v>5.7971014492753623</v>
      </c>
      <c r="J36" s="116">
        <v>1</v>
      </c>
      <c r="K36" s="193">
        <f t="shared" ref="K36" si="136">IF(J36=0,0,J36/$E36*100)</f>
        <v>1.4492753623188406</v>
      </c>
      <c r="L36" s="116">
        <v>6</v>
      </c>
      <c r="M36" s="193">
        <f t="shared" ref="M36" si="137">IF(L36=0,0,L36/$E36*100)</f>
        <v>8.695652173913043</v>
      </c>
      <c r="N36" s="116">
        <v>6</v>
      </c>
      <c r="O36" s="193">
        <f t="shared" ref="O36" si="138">IF(N36=0,0,N36/$E36*100)</f>
        <v>8.695652173913043</v>
      </c>
      <c r="P36" s="116">
        <v>5</v>
      </c>
      <c r="Q36" s="193">
        <f t="shared" ref="Q36" si="139">IF(P36=0,0,P36/$E36*100)</f>
        <v>7.2463768115942031</v>
      </c>
      <c r="R36" s="185">
        <v>10</v>
      </c>
      <c r="S36" s="193">
        <f t="shared" ref="S36" si="140">IF(R36=0,0,R36/$E36*100)</f>
        <v>14.492753623188406</v>
      </c>
      <c r="T36" s="116">
        <v>36</v>
      </c>
      <c r="U36" s="200">
        <f t="shared" ref="U36" si="141">IF(T36=0,0,T36/$E36*100)</f>
        <v>52.173913043478258</v>
      </c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2:33" s="2" customFormat="1" ht="21" customHeight="1">
      <c r="B37" s="34"/>
      <c r="C37" s="90" t="str">
        <f>'C0401-3'!C36</f>
        <v>吉   　 田　 7</v>
      </c>
      <c r="D37" s="33"/>
      <c r="E37" s="114">
        <f t="shared" si="104"/>
        <v>69</v>
      </c>
      <c r="F37" s="116">
        <v>2</v>
      </c>
      <c r="G37" s="193">
        <f t="shared" si="105"/>
        <v>2.8985507246376812</v>
      </c>
      <c r="H37" s="116">
        <v>2</v>
      </c>
      <c r="I37" s="193">
        <f t="shared" si="105"/>
        <v>2.8985507246376812</v>
      </c>
      <c r="J37" s="116">
        <v>2</v>
      </c>
      <c r="K37" s="193">
        <f t="shared" ref="K37" si="142">IF(J37=0,0,J37/$E37*100)</f>
        <v>2.8985507246376812</v>
      </c>
      <c r="L37" s="116">
        <v>4</v>
      </c>
      <c r="M37" s="193">
        <f t="shared" ref="M37" si="143">IF(L37=0,0,L37/$E37*100)</f>
        <v>5.7971014492753623</v>
      </c>
      <c r="N37" s="116">
        <v>6</v>
      </c>
      <c r="O37" s="193">
        <f t="shared" ref="O37" si="144">IF(N37=0,0,N37/$E37*100)</f>
        <v>8.695652173913043</v>
      </c>
      <c r="P37" s="116">
        <v>8</v>
      </c>
      <c r="Q37" s="193">
        <f t="shared" ref="Q37" si="145">IF(P37=0,0,P37/$E37*100)</f>
        <v>11.594202898550725</v>
      </c>
      <c r="R37" s="185">
        <v>9</v>
      </c>
      <c r="S37" s="193">
        <f t="shared" ref="S37" si="146">IF(R37=0,0,R37/$E37*100)</f>
        <v>13.043478260869565</v>
      </c>
      <c r="T37" s="116">
        <v>36</v>
      </c>
      <c r="U37" s="200">
        <f t="shared" ref="U37" si="147">IF(T37=0,0,T37/$E37*100)</f>
        <v>52.173913043478258</v>
      </c>
      <c r="X37" s="1"/>
      <c r="Y37" s="1"/>
      <c r="Z37" s="1"/>
      <c r="AA37" s="1"/>
      <c r="AB37" s="1"/>
      <c r="AC37" s="1"/>
      <c r="AD37" s="1"/>
      <c r="AE37" s="1"/>
      <c r="AF37" s="1"/>
    </row>
    <row r="38" spans="2:33" s="2" customFormat="1" ht="21" customHeight="1">
      <c r="B38" s="34"/>
      <c r="C38" s="90" t="str">
        <f>'C0401-3'!C37</f>
        <v>吉   　 田　 8</v>
      </c>
      <c r="D38" s="33"/>
      <c r="E38" s="114">
        <f t="shared" si="104"/>
        <v>13</v>
      </c>
      <c r="F38" s="116">
        <v>1</v>
      </c>
      <c r="G38" s="193">
        <f t="shared" si="105"/>
        <v>7.6923076923076925</v>
      </c>
      <c r="H38" s="116">
        <v>0</v>
      </c>
      <c r="I38" s="193">
        <f t="shared" si="105"/>
        <v>0</v>
      </c>
      <c r="J38" s="116">
        <v>1</v>
      </c>
      <c r="K38" s="193">
        <f t="shared" ref="K38" si="148">IF(J38=0,0,J38/$E38*100)</f>
        <v>7.6923076923076925</v>
      </c>
      <c r="L38" s="116">
        <v>0</v>
      </c>
      <c r="M38" s="193">
        <f t="shared" ref="M38" si="149">IF(L38=0,0,L38/$E38*100)</f>
        <v>0</v>
      </c>
      <c r="N38" s="116">
        <v>1</v>
      </c>
      <c r="O38" s="193">
        <f t="shared" ref="O38" si="150">IF(N38=0,0,N38/$E38*100)</f>
        <v>7.6923076923076925</v>
      </c>
      <c r="P38" s="116">
        <v>0</v>
      </c>
      <c r="Q38" s="193">
        <f t="shared" ref="Q38" si="151">IF(P38=0,0,P38/$E38*100)</f>
        <v>0</v>
      </c>
      <c r="R38" s="185">
        <v>4</v>
      </c>
      <c r="S38" s="193">
        <f t="shared" ref="S38" si="152">IF(R38=0,0,R38/$E38*100)</f>
        <v>30.76923076923077</v>
      </c>
      <c r="T38" s="116">
        <v>6</v>
      </c>
      <c r="U38" s="200">
        <f t="shared" ref="U38" si="153">IF(T38=0,0,T38/$E38*100)</f>
        <v>46.153846153846153</v>
      </c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2:33" s="2" customFormat="1" ht="21" customHeight="1">
      <c r="B39" s="34"/>
      <c r="C39" s="90" t="str">
        <f>'C0401-3'!C38</f>
        <v>吉   　 田　 9</v>
      </c>
      <c r="D39" s="33"/>
      <c r="E39" s="114">
        <f t="shared" si="104"/>
        <v>8</v>
      </c>
      <c r="F39" s="116">
        <v>0</v>
      </c>
      <c r="G39" s="193">
        <f t="shared" si="105"/>
        <v>0</v>
      </c>
      <c r="H39" s="116">
        <v>0</v>
      </c>
      <c r="I39" s="193">
        <f t="shared" si="105"/>
        <v>0</v>
      </c>
      <c r="J39" s="116">
        <v>0</v>
      </c>
      <c r="K39" s="193">
        <f t="shared" ref="K39" si="154">IF(J39=0,0,J39/$E39*100)</f>
        <v>0</v>
      </c>
      <c r="L39" s="116">
        <v>0</v>
      </c>
      <c r="M39" s="193">
        <f t="shared" ref="M39" si="155">IF(L39=0,0,L39/$E39*100)</f>
        <v>0</v>
      </c>
      <c r="N39" s="116">
        <v>0</v>
      </c>
      <c r="O39" s="193">
        <f t="shared" ref="O39" si="156">IF(N39=0,0,N39/$E39*100)</f>
        <v>0</v>
      </c>
      <c r="P39" s="116">
        <v>0</v>
      </c>
      <c r="Q39" s="193">
        <f t="shared" ref="Q39" si="157">IF(P39=0,0,P39/$E39*100)</f>
        <v>0</v>
      </c>
      <c r="R39" s="185">
        <v>0</v>
      </c>
      <c r="S39" s="193">
        <f t="shared" ref="S39" si="158">IF(R39=0,0,R39/$E39*100)</f>
        <v>0</v>
      </c>
      <c r="T39" s="116">
        <v>8</v>
      </c>
      <c r="U39" s="200">
        <f t="shared" ref="U39" si="159">IF(T39=0,0,T39/$E39*100)</f>
        <v>100</v>
      </c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2:33" s="2" customFormat="1" ht="21" customHeight="1">
      <c r="B40" s="34"/>
      <c r="C40" s="86" t="str">
        <f>'C0401-3'!C39</f>
        <v>吉   　 田　10</v>
      </c>
      <c r="D40" s="31"/>
      <c r="E40" s="114">
        <f t="shared" si="104"/>
        <v>8</v>
      </c>
      <c r="F40" s="116">
        <v>0</v>
      </c>
      <c r="G40" s="193">
        <f t="shared" si="105"/>
        <v>0</v>
      </c>
      <c r="H40" s="116">
        <v>0</v>
      </c>
      <c r="I40" s="193">
        <f t="shared" si="105"/>
        <v>0</v>
      </c>
      <c r="J40" s="116">
        <v>0</v>
      </c>
      <c r="K40" s="193">
        <f t="shared" ref="K40" si="160">IF(J40=0,0,J40/$E40*100)</f>
        <v>0</v>
      </c>
      <c r="L40" s="116">
        <v>0</v>
      </c>
      <c r="M40" s="193">
        <f t="shared" ref="M40" si="161">IF(L40=0,0,L40/$E40*100)</f>
        <v>0</v>
      </c>
      <c r="N40" s="116">
        <v>0</v>
      </c>
      <c r="O40" s="193">
        <f t="shared" ref="O40" si="162">IF(N40=0,0,N40/$E40*100)</f>
        <v>0</v>
      </c>
      <c r="P40" s="116">
        <v>0</v>
      </c>
      <c r="Q40" s="193">
        <f t="shared" ref="Q40" si="163">IF(P40=0,0,P40/$E40*100)</f>
        <v>0</v>
      </c>
      <c r="R40" s="185">
        <v>0</v>
      </c>
      <c r="S40" s="193">
        <f t="shared" ref="S40" si="164">IF(R40=0,0,R40/$E40*100)</f>
        <v>0</v>
      </c>
      <c r="T40" s="116">
        <v>8</v>
      </c>
      <c r="U40" s="200">
        <f t="shared" ref="U40" si="165">IF(T40=0,0,T40/$E40*100)</f>
        <v>100</v>
      </c>
      <c r="AG40" s="1"/>
    </row>
    <row r="41" spans="2:33" s="2" customFormat="1" ht="21" customHeight="1">
      <c r="B41" s="34"/>
      <c r="C41" s="86" t="str">
        <f>'C0401-3'!C40</f>
        <v>吉   　 田　11</v>
      </c>
      <c r="D41" s="31"/>
      <c r="E41" s="114">
        <f t="shared" si="104"/>
        <v>120</v>
      </c>
      <c r="F41" s="116">
        <v>7</v>
      </c>
      <c r="G41" s="193">
        <f t="shared" si="105"/>
        <v>5.833333333333333</v>
      </c>
      <c r="H41" s="116">
        <v>0</v>
      </c>
      <c r="I41" s="193">
        <f t="shared" si="105"/>
        <v>0</v>
      </c>
      <c r="J41" s="116">
        <v>9</v>
      </c>
      <c r="K41" s="193">
        <f t="shared" ref="K41" si="166">IF(J41=0,0,J41/$E41*100)</f>
        <v>7.5</v>
      </c>
      <c r="L41" s="116">
        <v>5</v>
      </c>
      <c r="M41" s="193">
        <f t="shared" ref="M41" si="167">IF(L41=0,0,L41/$E41*100)</f>
        <v>4.1666666666666661</v>
      </c>
      <c r="N41" s="116">
        <v>6</v>
      </c>
      <c r="O41" s="193">
        <f t="shared" ref="O41" si="168">IF(N41=0,0,N41/$E41*100)</f>
        <v>5</v>
      </c>
      <c r="P41" s="116">
        <v>14</v>
      </c>
      <c r="Q41" s="193">
        <f t="shared" ref="Q41" si="169">IF(P41=0,0,P41/$E41*100)</f>
        <v>11.666666666666666</v>
      </c>
      <c r="R41" s="185">
        <v>29</v>
      </c>
      <c r="S41" s="193">
        <f t="shared" ref="S41" si="170">IF(R41=0,0,R41/$E41*100)</f>
        <v>24.166666666666668</v>
      </c>
      <c r="T41" s="116">
        <v>50</v>
      </c>
      <c r="U41" s="200">
        <f t="shared" ref="U41" si="171">IF(T41=0,0,T41/$E41*100)</f>
        <v>41.666666666666671</v>
      </c>
      <c r="AG41" s="1"/>
    </row>
    <row r="42" spans="2:33" s="2" customFormat="1" ht="21" customHeight="1">
      <c r="B42" s="34"/>
      <c r="C42" s="86" t="str">
        <f>'C0401-3'!C41</f>
        <v>吉   　 田　12</v>
      </c>
      <c r="D42" s="31"/>
      <c r="E42" s="114">
        <f t="shared" si="104"/>
        <v>15</v>
      </c>
      <c r="F42" s="116">
        <v>1</v>
      </c>
      <c r="G42" s="193">
        <f t="shared" si="105"/>
        <v>6.666666666666667</v>
      </c>
      <c r="H42" s="116">
        <v>0</v>
      </c>
      <c r="I42" s="193">
        <f t="shared" si="105"/>
        <v>0</v>
      </c>
      <c r="J42" s="116">
        <v>1</v>
      </c>
      <c r="K42" s="193">
        <f t="shared" ref="K42" si="172">IF(J42=0,0,J42/$E42*100)</f>
        <v>6.666666666666667</v>
      </c>
      <c r="L42" s="116">
        <v>4</v>
      </c>
      <c r="M42" s="193">
        <f t="shared" ref="M42" si="173">IF(L42=0,0,L42/$E42*100)</f>
        <v>26.666666666666668</v>
      </c>
      <c r="N42" s="116">
        <v>1</v>
      </c>
      <c r="O42" s="193">
        <f t="shared" ref="O42" si="174">IF(N42=0,0,N42/$E42*100)</f>
        <v>6.666666666666667</v>
      </c>
      <c r="P42" s="116">
        <v>1</v>
      </c>
      <c r="Q42" s="193">
        <f t="shared" ref="Q42" si="175">IF(P42=0,0,P42/$E42*100)</f>
        <v>6.666666666666667</v>
      </c>
      <c r="R42" s="185">
        <v>2</v>
      </c>
      <c r="S42" s="193">
        <f t="shared" ref="S42" si="176">IF(R42=0,0,R42/$E42*100)</f>
        <v>13.333333333333334</v>
      </c>
      <c r="T42" s="116">
        <v>5</v>
      </c>
      <c r="U42" s="200">
        <f t="shared" ref="U42" si="177">IF(T42=0,0,T42/$E42*100)</f>
        <v>33.333333333333329</v>
      </c>
    </row>
    <row r="43" spans="2:33" s="2" customFormat="1" ht="21" customHeight="1">
      <c r="B43" s="34"/>
      <c r="C43" s="90" t="str">
        <f>'C0401-3'!C42</f>
        <v>山　    吹 　1</v>
      </c>
      <c r="D43" s="33"/>
      <c r="E43" s="114">
        <f t="shared" si="104"/>
        <v>33</v>
      </c>
      <c r="F43" s="116">
        <v>2</v>
      </c>
      <c r="G43" s="193">
        <f t="shared" si="105"/>
        <v>6.0606060606060606</v>
      </c>
      <c r="H43" s="116">
        <v>0</v>
      </c>
      <c r="I43" s="193">
        <f t="shared" si="105"/>
        <v>0</v>
      </c>
      <c r="J43" s="116">
        <v>0</v>
      </c>
      <c r="K43" s="193">
        <f t="shared" ref="K43" si="178">IF(J43=0,0,J43/$E43*100)</f>
        <v>0</v>
      </c>
      <c r="L43" s="116">
        <v>4</v>
      </c>
      <c r="M43" s="193">
        <f t="shared" ref="M43" si="179">IF(L43=0,0,L43/$E43*100)</f>
        <v>12.121212121212121</v>
      </c>
      <c r="N43" s="116">
        <v>2</v>
      </c>
      <c r="O43" s="193">
        <f t="shared" ref="O43" si="180">IF(N43=0,0,N43/$E43*100)</f>
        <v>6.0606060606060606</v>
      </c>
      <c r="P43" s="116">
        <v>2</v>
      </c>
      <c r="Q43" s="193">
        <f t="shared" ref="Q43" si="181">IF(P43=0,0,P43/$E43*100)</f>
        <v>6.0606060606060606</v>
      </c>
      <c r="R43" s="185">
        <v>19</v>
      </c>
      <c r="S43" s="193">
        <f t="shared" ref="S43" si="182">IF(R43=0,0,R43/$E43*100)</f>
        <v>57.575757575757578</v>
      </c>
      <c r="T43" s="116">
        <v>4</v>
      </c>
      <c r="U43" s="200">
        <f t="shared" ref="U43" si="183">IF(T43=0,0,T43/$E43*100)</f>
        <v>12.121212121212121</v>
      </c>
    </row>
    <row r="44" spans="2:33" s="2" customFormat="1" ht="21" customHeight="1">
      <c r="B44" s="34"/>
      <c r="C44" s="90" t="str">
        <f>'C0401-3'!C43</f>
        <v>山　    吹 　2</v>
      </c>
      <c r="D44" s="33"/>
      <c r="E44" s="114">
        <f t="shared" si="104"/>
        <v>11</v>
      </c>
      <c r="F44" s="116">
        <v>0</v>
      </c>
      <c r="G44" s="193">
        <f t="shared" si="105"/>
        <v>0</v>
      </c>
      <c r="H44" s="116">
        <v>0</v>
      </c>
      <c r="I44" s="193">
        <f t="shared" si="105"/>
        <v>0</v>
      </c>
      <c r="J44" s="116">
        <v>0</v>
      </c>
      <c r="K44" s="193">
        <f t="shared" ref="K44" si="184">IF(J44=0,0,J44/$E44*100)</f>
        <v>0</v>
      </c>
      <c r="L44" s="116">
        <v>0</v>
      </c>
      <c r="M44" s="193">
        <f t="shared" ref="M44" si="185">IF(L44=0,0,L44/$E44*100)</f>
        <v>0</v>
      </c>
      <c r="N44" s="116">
        <v>2</v>
      </c>
      <c r="O44" s="193">
        <f t="shared" ref="O44" si="186">IF(N44=0,0,N44/$E44*100)</f>
        <v>18.181818181818183</v>
      </c>
      <c r="P44" s="116">
        <v>0</v>
      </c>
      <c r="Q44" s="193">
        <f t="shared" ref="Q44" si="187">IF(P44=0,0,P44/$E44*100)</f>
        <v>0</v>
      </c>
      <c r="R44" s="185">
        <v>8</v>
      </c>
      <c r="S44" s="193">
        <f t="shared" ref="S44" si="188">IF(R44=0,0,R44/$E44*100)</f>
        <v>72.727272727272734</v>
      </c>
      <c r="T44" s="116">
        <v>1</v>
      </c>
      <c r="U44" s="200">
        <f t="shared" ref="U44" si="189">IF(T44=0,0,T44/$E44*100)</f>
        <v>9.0909090909090917</v>
      </c>
    </row>
    <row r="45" spans="2:33" s="2" customFormat="1" ht="21" customHeight="1">
      <c r="B45" s="34"/>
      <c r="C45" s="90"/>
      <c r="D45" s="33"/>
      <c r="E45" s="114"/>
      <c r="F45" s="116"/>
      <c r="G45" s="195"/>
      <c r="H45" s="116"/>
      <c r="I45" s="195"/>
      <c r="J45" s="116"/>
      <c r="K45" s="195"/>
      <c r="L45" s="116"/>
      <c r="M45" s="195"/>
      <c r="N45" s="116"/>
      <c r="O45" s="195"/>
      <c r="P45" s="116"/>
      <c r="Q45" s="195"/>
      <c r="R45" s="187"/>
      <c r="S45" s="195"/>
      <c r="T45" s="116"/>
      <c r="U45" s="202"/>
    </row>
    <row r="46" spans="2:33" s="2" customFormat="1" ht="21" customHeight="1">
      <c r="B46" s="23"/>
      <c r="C46" s="90"/>
      <c r="D46" s="74"/>
      <c r="E46" s="119"/>
      <c r="F46" s="116"/>
      <c r="G46" s="195"/>
      <c r="H46" s="116"/>
      <c r="I46" s="195"/>
      <c r="J46" s="116"/>
      <c r="K46" s="195"/>
      <c r="L46" s="116"/>
      <c r="M46" s="195"/>
      <c r="N46" s="116"/>
      <c r="O46" s="195"/>
      <c r="P46" s="116"/>
      <c r="Q46" s="195"/>
      <c r="R46" s="187"/>
      <c r="S46" s="195"/>
      <c r="T46" s="116"/>
      <c r="U46" s="202"/>
    </row>
    <row r="47" spans="2:33" ht="21" customHeight="1">
      <c r="B47" s="264" t="s">
        <v>42</v>
      </c>
      <c r="C47" s="265"/>
      <c r="D47" s="266"/>
      <c r="E47" s="117">
        <f>SUM(E30:E46)+SUM(E6:E23)</f>
        <v>2249</v>
      </c>
      <c r="F47" s="117">
        <f>SUM(F30:F46)+SUM(F6:F23)</f>
        <v>77</v>
      </c>
      <c r="G47" s="196">
        <f>IF(F47=0,0,F47/$E47*100)</f>
        <v>3.4237438861716321</v>
      </c>
      <c r="H47" s="117">
        <f>SUM(H30:H46)+SUM(H6:H23)</f>
        <v>72</v>
      </c>
      <c r="I47" s="196">
        <f>IF(H47=0,0,H47/$E47*100)</f>
        <v>3.2014228546020456</v>
      </c>
      <c r="J47" s="117">
        <f>SUM(J30:J46)+SUM(J6:J23)</f>
        <v>94</v>
      </c>
      <c r="K47" s="196">
        <f>IF(J47=0,0,J47/$E47*100)</f>
        <v>4.1796353935082253</v>
      </c>
      <c r="L47" s="117">
        <f>SUM(L30:L46)+SUM(L6:L23)</f>
        <v>164</v>
      </c>
      <c r="M47" s="196">
        <f>IF(L47=0,0,L47/$E47*100)</f>
        <v>7.2921298354824362</v>
      </c>
      <c r="N47" s="117">
        <f>SUM(N30:N46)+SUM(N6:N23)</f>
        <v>196</v>
      </c>
      <c r="O47" s="196">
        <f>IF(N47=0,0,N47/$E47*100)</f>
        <v>8.7149844375277894</v>
      </c>
      <c r="P47" s="117">
        <f>SUM(P30:P46)+SUM(P6:P23)</f>
        <v>206</v>
      </c>
      <c r="Q47" s="196">
        <f>IF(P47=0,0,P47/$E47*100)</f>
        <v>9.1596265006669633</v>
      </c>
      <c r="R47" s="117">
        <f>SUM(R30:R46)+SUM(R6:R23)</f>
        <v>393</v>
      </c>
      <c r="S47" s="196">
        <f>IF(R47=0,0,R47/$E47*100)</f>
        <v>17.474433081369497</v>
      </c>
      <c r="T47" s="117">
        <f>SUM(T30:T46)+SUM(T6:T23)</f>
        <v>1047</v>
      </c>
      <c r="U47" s="203">
        <f>IF(T47=0,0,T47/$E47*100)</f>
        <v>46.554024010671405</v>
      </c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ht="15.6" customHeight="1">
      <c r="U48" s="3" t="s">
        <v>190</v>
      </c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4:33" ht="4.9000000000000004" customHeight="1"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4:33" ht="18" customHeight="1"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4:33" ht="18" customHeight="1"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4:33" ht="18" customHeight="1"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4:33" ht="18" customHeight="1">
      <c r="X53" s="2"/>
      <c r="Y53" s="2"/>
      <c r="Z53" s="2"/>
      <c r="AA53" s="2"/>
      <c r="AB53" s="2"/>
      <c r="AC53" s="2"/>
      <c r="AD53" s="2"/>
      <c r="AE53" s="2"/>
      <c r="AF53" s="2"/>
      <c r="AG53" s="2"/>
    </row>
  </sheetData>
  <mergeCells count="7">
    <mergeCell ref="B47:D47"/>
    <mergeCell ref="R2:U2"/>
    <mergeCell ref="R3:S3"/>
    <mergeCell ref="T3:U3"/>
    <mergeCell ref="R26:U26"/>
    <mergeCell ref="R27:S27"/>
    <mergeCell ref="T27:U27"/>
  </mergeCells>
  <phoneticPr fontId="3"/>
  <pageMargins left="0.39370078740157483" right="0.39370078740157483" top="1.3779527559055118" bottom="0.78740157480314965" header="0.98425196850393704" footer="0.51181102362204722"/>
  <pageSetup paperSize="9" orientation="landscape" horizontalDpi="400" verticalDpi="400" r:id="rId1"/>
  <headerFooter alignWithMargins="0">
    <oddHeader>&amp;L&amp;"HGｺﾞｼｯｸM,ﾒﾃﾞｨｳﾑ"&amp;16建物年齢別現況&amp;R&amp;"HGｺﾞｼｯｸM,ﾒﾃﾞｨｳﾑ"高森町　④建物　C0401-6建物年齢別現況</oddHeader>
    <oddFooter>&amp;R&amp;"HGｺﾞｼｯｸM,ﾒﾃﾞｨｳﾑ"C0401-6建物年齢別現況　&amp;P/&amp;N　</oddFooter>
  </headerFooter>
  <rowBreaks count="1" manualBreakCount="1">
    <brk id="24" max="16383" man="1"/>
  </rowBreaks>
  <ignoredErrors>
    <ignoredError sqref="G47:T4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B1:K18"/>
  <sheetViews>
    <sheetView showGridLines="0" showZeros="0" zoomScaleNormal="100" workbookViewId="0">
      <selection activeCell="D11" sqref="D11"/>
    </sheetView>
  </sheetViews>
  <sheetFormatPr defaultColWidth="8.875" defaultRowHeight="18" customHeight="1"/>
  <cols>
    <col min="1" max="1" width="1.75" style="1" customWidth="1"/>
    <col min="2" max="2" width="7.625" style="1" customWidth="1"/>
    <col min="3" max="3" width="14.625" style="100" customWidth="1"/>
    <col min="4" max="4" width="22.625" style="120" customWidth="1"/>
    <col min="5" max="5" width="13.75" style="120" customWidth="1"/>
    <col min="6" max="6" width="17.625" style="120" customWidth="1"/>
    <col min="7" max="7" width="10.125" style="120" customWidth="1"/>
    <col min="8" max="9" width="10.625" style="120" customWidth="1"/>
    <col min="10" max="10" width="11.75" style="120" customWidth="1"/>
    <col min="11" max="11" width="6.75" style="120" bestFit="1" customWidth="1"/>
    <col min="12" max="13" width="1.625" style="1" customWidth="1"/>
    <col min="14" max="242" width="8.875" style="1"/>
    <col min="243" max="243" width="1.75" style="1" customWidth="1"/>
    <col min="244" max="244" width="4.75" style="1" customWidth="1"/>
    <col min="245" max="245" width="12.625" style="1" customWidth="1"/>
    <col min="246" max="247" width="8.625" style="1" customWidth="1"/>
    <col min="248" max="248" width="6.625" style="1" customWidth="1"/>
    <col min="249" max="249" width="8.625" style="1" customWidth="1"/>
    <col min="250" max="250" width="6.625" style="1" customWidth="1"/>
    <col min="251" max="251" width="8.625" style="1" customWidth="1"/>
    <col min="252" max="252" width="6.625" style="1" customWidth="1"/>
    <col min="253" max="253" width="8.625" style="1" customWidth="1"/>
    <col min="254" max="254" width="6.625" style="1" customWidth="1"/>
    <col min="255" max="255" width="8.625" style="1" customWidth="1"/>
    <col min="256" max="256" width="6.625" style="1" customWidth="1"/>
    <col min="257" max="257" width="8.625" style="1" customWidth="1"/>
    <col min="258" max="258" width="6.625" style="1" customWidth="1"/>
    <col min="259" max="259" width="8.625" style="1" customWidth="1"/>
    <col min="260" max="260" width="6.625" style="1" customWidth="1"/>
    <col min="261" max="262" width="1.75" style="1" customWidth="1"/>
    <col min="263" max="498" width="8.875" style="1"/>
    <col min="499" max="499" width="1.75" style="1" customWidth="1"/>
    <col min="500" max="500" width="4.75" style="1" customWidth="1"/>
    <col min="501" max="501" width="12.625" style="1" customWidth="1"/>
    <col min="502" max="503" width="8.625" style="1" customWidth="1"/>
    <col min="504" max="504" width="6.625" style="1" customWidth="1"/>
    <col min="505" max="505" width="8.625" style="1" customWidth="1"/>
    <col min="506" max="506" width="6.625" style="1" customWidth="1"/>
    <col min="507" max="507" width="8.625" style="1" customWidth="1"/>
    <col min="508" max="508" width="6.625" style="1" customWidth="1"/>
    <col min="509" max="509" width="8.625" style="1" customWidth="1"/>
    <col min="510" max="510" width="6.625" style="1" customWidth="1"/>
    <col min="511" max="511" width="8.625" style="1" customWidth="1"/>
    <col min="512" max="512" width="6.625" style="1" customWidth="1"/>
    <col min="513" max="513" width="8.625" style="1" customWidth="1"/>
    <col min="514" max="514" width="6.625" style="1" customWidth="1"/>
    <col min="515" max="515" width="8.625" style="1" customWidth="1"/>
    <col min="516" max="516" width="6.625" style="1" customWidth="1"/>
    <col min="517" max="518" width="1.75" style="1" customWidth="1"/>
    <col min="519" max="754" width="8.875" style="1"/>
    <col min="755" max="755" width="1.75" style="1" customWidth="1"/>
    <col min="756" max="756" width="4.75" style="1" customWidth="1"/>
    <col min="757" max="757" width="12.625" style="1" customWidth="1"/>
    <col min="758" max="759" width="8.625" style="1" customWidth="1"/>
    <col min="760" max="760" width="6.625" style="1" customWidth="1"/>
    <col min="761" max="761" width="8.625" style="1" customWidth="1"/>
    <col min="762" max="762" width="6.625" style="1" customWidth="1"/>
    <col min="763" max="763" width="8.625" style="1" customWidth="1"/>
    <col min="764" max="764" width="6.625" style="1" customWidth="1"/>
    <col min="765" max="765" width="8.625" style="1" customWidth="1"/>
    <col min="766" max="766" width="6.625" style="1" customWidth="1"/>
    <col min="767" max="767" width="8.625" style="1" customWidth="1"/>
    <col min="768" max="768" width="6.625" style="1" customWidth="1"/>
    <col min="769" max="769" width="8.625" style="1" customWidth="1"/>
    <col min="770" max="770" width="6.625" style="1" customWidth="1"/>
    <col min="771" max="771" width="8.625" style="1" customWidth="1"/>
    <col min="772" max="772" width="6.625" style="1" customWidth="1"/>
    <col min="773" max="774" width="1.75" style="1" customWidth="1"/>
    <col min="775" max="1010" width="8.875" style="1"/>
    <col min="1011" max="1011" width="1.75" style="1" customWidth="1"/>
    <col min="1012" max="1012" width="4.75" style="1" customWidth="1"/>
    <col min="1013" max="1013" width="12.625" style="1" customWidth="1"/>
    <col min="1014" max="1015" width="8.625" style="1" customWidth="1"/>
    <col min="1016" max="1016" width="6.625" style="1" customWidth="1"/>
    <col min="1017" max="1017" width="8.625" style="1" customWidth="1"/>
    <col min="1018" max="1018" width="6.625" style="1" customWidth="1"/>
    <col min="1019" max="1019" width="8.625" style="1" customWidth="1"/>
    <col min="1020" max="1020" width="6.625" style="1" customWidth="1"/>
    <col min="1021" max="1021" width="8.625" style="1" customWidth="1"/>
    <col min="1022" max="1022" width="6.625" style="1" customWidth="1"/>
    <col min="1023" max="1023" width="8.625" style="1" customWidth="1"/>
    <col min="1024" max="1024" width="6.625" style="1" customWidth="1"/>
    <col min="1025" max="1025" width="8.625" style="1" customWidth="1"/>
    <col min="1026" max="1026" width="6.625" style="1" customWidth="1"/>
    <col min="1027" max="1027" width="8.625" style="1" customWidth="1"/>
    <col min="1028" max="1028" width="6.625" style="1" customWidth="1"/>
    <col min="1029" max="1030" width="1.75" style="1" customWidth="1"/>
    <col min="1031" max="1266" width="8.875" style="1"/>
    <col min="1267" max="1267" width="1.75" style="1" customWidth="1"/>
    <col min="1268" max="1268" width="4.75" style="1" customWidth="1"/>
    <col min="1269" max="1269" width="12.625" style="1" customWidth="1"/>
    <col min="1270" max="1271" width="8.625" style="1" customWidth="1"/>
    <col min="1272" max="1272" width="6.625" style="1" customWidth="1"/>
    <col min="1273" max="1273" width="8.625" style="1" customWidth="1"/>
    <col min="1274" max="1274" width="6.625" style="1" customWidth="1"/>
    <col min="1275" max="1275" width="8.625" style="1" customWidth="1"/>
    <col min="1276" max="1276" width="6.625" style="1" customWidth="1"/>
    <col min="1277" max="1277" width="8.625" style="1" customWidth="1"/>
    <col min="1278" max="1278" width="6.625" style="1" customWidth="1"/>
    <col min="1279" max="1279" width="8.625" style="1" customWidth="1"/>
    <col min="1280" max="1280" width="6.625" style="1" customWidth="1"/>
    <col min="1281" max="1281" width="8.625" style="1" customWidth="1"/>
    <col min="1282" max="1282" width="6.625" style="1" customWidth="1"/>
    <col min="1283" max="1283" width="8.625" style="1" customWidth="1"/>
    <col min="1284" max="1284" width="6.625" style="1" customWidth="1"/>
    <col min="1285" max="1286" width="1.75" style="1" customWidth="1"/>
    <col min="1287" max="1522" width="8.875" style="1"/>
    <col min="1523" max="1523" width="1.75" style="1" customWidth="1"/>
    <col min="1524" max="1524" width="4.75" style="1" customWidth="1"/>
    <col min="1525" max="1525" width="12.625" style="1" customWidth="1"/>
    <col min="1526" max="1527" width="8.625" style="1" customWidth="1"/>
    <col min="1528" max="1528" width="6.625" style="1" customWidth="1"/>
    <col min="1529" max="1529" width="8.625" style="1" customWidth="1"/>
    <col min="1530" max="1530" width="6.625" style="1" customWidth="1"/>
    <col min="1531" max="1531" width="8.625" style="1" customWidth="1"/>
    <col min="1532" max="1532" width="6.625" style="1" customWidth="1"/>
    <col min="1533" max="1533" width="8.625" style="1" customWidth="1"/>
    <col min="1534" max="1534" width="6.625" style="1" customWidth="1"/>
    <col min="1535" max="1535" width="8.625" style="1" customWidth="1"/>
    <col min="1536" max="1536" width="6.625" style="1" customWidth="1"/>
    <col min="1537" max="1537" width="8.625" style="1" customWidth="1"/>
    <col min="1538" max="1538" width="6.625" style="1" customWidth="1"/>
    <col min="1539" max="1539" width="8.625" style="1" customWidth="1"/>
    <col min="1540" max="1540" width="6.625" style="1" customWidth="1"/>
    <col min="1541" max="1542" width="1.75" style="1" customWidth="1"/>
    <col min="1543" max="1778" width="8.875" style="1"/>
    <col min="1779" max="1779" width="1.75" style="1" customWidth="1"/>
    <col min="1780" max="1780" width="4.75" style="1" customWidth="1"/>
    <col min="1781" max="1781" width="12.625" style="1" customWidth="1"/>
    <col min="1782" max="1783" width="8.625" style="1" customWidth="1"/>
    <col min="1784" max="1784" width="6.625" style="1" customWidth="1"/>
    <col min="1785" max="1785" width="8.625" style="1" customWidth="1"/>
    <col min="1786" max="1786" width="6.625" style="1" customWidth="1"/>
    <col min="1787" max="1787" width="8.625" style="1" customWidth="1"/>
    <col min="1788" max="1788" width="6.625" style="1" customWidth="1"/>
    <col min="1789" max="1789" width="8.625" style="1" customWidth="1"/>
    <col min="1790" max="1790" width="6.625" style="1" customWidth="1"/>
    <col min="1791" max="1791" width="8.625" style="1" customWidth="1"/>
    <col min="1792" max="1792" width="6.625" style="1" customWidth="1"/>
    <col min="1793" max="1793" width="8.625" style="1" customWidth="1"/>
    <col min="1794" max="1794" width="6.625" style="1" customWidth="1"/>
    <col min="1795" max="1795" width="8.625" style="1" customWidth="1"/>
    <col min="1796" max="1796" width="6.625" style="1" customWidth="1"/>
    <col min="1797" max="1798" width="1.75" style="1" customWidth="1"/>
    <col min="1799" max="2034" width="8.875" style="1"/>
    <col min="2035" max="2035" width="1.75" style="1" customWidth="1"/>
    <col min="2036" max="2036" width="4.75" style="1" customWidth="1"/>
    <col min="2037" max="2037" width="12.625" style="1" customWidth="1"/>
    <col min="2038" max="2039" width="8.625" style="1" customWidth="1"/>
    <col min="2040" max="2040" width="6.625" style="1" customWidth="1"/>
    <col min="2041" max="2041" width="8.625" style="1" customWidth="1"/>
    <col min="2042" max="2042" width="6.625" style="1" customWidth="1"/>
    <col min="2043" max="2043" width="8.625" style="1" customWidth="1"/>
    <col min="2044" max="2044" width="6.625" style="1" customWidth="1"/>
    <col min="2045" max="2045" width="8.625" style="1" customWidth="1"/>
    <col min="2046" max="2046" width="6.625" style="1" customWidth="1"/>
    <col min="2047" max="2047" width="8.625" style="1" customWidth="1"/>
    <col min="2048" max="2048" width="6.625" style="1" customWidth="1"/>
    <col min="2049" max="2049" width="8.625" style="1" customWidth="1"/>
    <col min="2050" max="2050" width="6.625" style="1" customWidth="1"/>
    <col min="2051" max="2051" width="8.625" style="1" customWidth="1"/>
    <col min="2052" max="2052" width="6.625" style="1" customWidth="1"/>
    <col min="2053" max="2054" width="1.75" style="1" customWidth="1"/>
    <col min="2055" max="2290" width="8.875" style="1"/>
    <col min="2291" max="2291" width="1.75" style="1" customWidth="1"/>
    <col min="2292" max="2292" width="4.75" style="1" customWidth="1"/>
    <col min="2293" max="2293" width="12.625" style="1" customWidth="1"/>
    <col min="2294" max="2295" width="8.625" style="1" customWidth="1"/>
    <col min="2296" max="2296" width="6.625" style="1" customWidth="1"/>
    <col min="2297" max="2297" width="8.625" style="1" customWidth="1"/>
    <col min="2298" max="2298" width="6.625" style="1" customWidth="1"/>
    <col min="2299" max="2299" width="8.625" style="1" customWidth="1"/>
    <col min="2300" max="2300" width="6.625" style="1" customWidth="1"/>
    <col min="2301" max="2301" width="8.625" style="1" customWidth="1"/>
    <col min="2302" max="2302" width="6.625" style="1" customWidth="1"/>
    <col min="2303" max="2303" width="8.625" style="1" customWidth="1"/>
    <col min="2304" max="2304" width="6.625" style="1" customWidth="1"/>
    <col min="2305" max="2305" width="8.625" style="1" customWidth="1"/>
    <col min="2306" max="2306" width="6.625" style="1" customWidth="1"/>
    <col min="2307" max="2307" width="8.625" style="1" customWidth="1"/>
    <col min="2308" max="2308" width="6.625" style="1" customWidth="1"/>
    <col min="2309" max="2310" width="1.75" style="1" customWidth="1"/>
    <col min="2311" max="2546" width="8.875" style="1"/>
    <col min="2547" max="2547" width="1.75" style="1" customWidth="1"/>
    <col min="2548" max="2548" width="4.75" style="1" customWidth="1"/>
    <col min="2549" max="2549" width="12.625" style="1" customWidth="1"/>
    <col min="2550" max="2551" width="8.625" style="1" customWidth="1"/>
    <col min="2552" max="2552" width="6.625" style="1" customWidth="1"/>
    <col min="2553" max="2553" width="8.625" style="1" customWidth="1"/>
    <col min="2554" max="2554" width="6.625" style="1" customWidth="1"/>
    <col min="2555" max="2555" width="8.625" style="1" customWidth="1"/>
    <col min="2556" max="2556" width="6.625" style="1" customWidth="1"/>
    <col min="2557" max="2557" width="8.625" style="1" customWidth="1"/>
    <col min="2558" max="2558" width="6.625" style="1" customWidth="1"/>
    <col min="2559" max="2559" width="8.625" style="1" customWidth="1"/>
    <col min="2560" max="2560" width="6.625" style="1" customWidth="1"/>
    <col min="2561" max="2561" width="8.625" style="1" customWidth="1"/>
    <col min="2562" max="2562" width="6.625" style="1" customWidth="1"/>
    <col min="2563" max="2563" width="8.625" style="1" customWidth="1"/>
    <col min="2564" max="2564" width="6.625" style="1" customWidth="1"/>
    <col min="2565" max="2566" width="1.75" style="1" customWidth="1"/>
    <col min="2567" max="2802" width="8.875" style="1"/>
    <col min="2803" max="2803" width="1.75" style="1" customWidth="1"/>
    <col min="2804" max="2804" width="4.75" style="1" customWidth="1"/>
    <col min="2805" max="2805" width="12.625" style="1" customWidth="1"/>
    <col min="2806" max="2807" width="8.625" style="1" customWidth="1"/>
    <col min="2808" max="2808" width="6.625" style="1" customWidth="1"/>
    <col min="2809" max="2809" width="8.625" style="1" customWidth="1"/>
    <col min="2810" max="2810" width="6.625" style="1" customWidth="1"/>
    <col min="2811" max="2811" width="8.625" style="1" customWidth="1"/>
    <col min="2812" max="2812" width="6.625" style="1" customWidth="1"/>
    <col min="2813" max="2813" width="8.625" style="1" customWidth="1"/>
    <col min="2814" max="2814" width="6.625" style="1" customWidth="1"/>
    <col min="2815" max="2815" width="8.625" style="1" customWidth="1"/>
    <col min="2816" max="2816" width="6.625" style="1" customWidth="1"/>
    <col min="2817" max="2817" width="8.625" style="1" customWidth="1"/>
    <col min="2818" max="2818" width="6.625" style="1" customWidth="1"/>
    <col min="2819" max="2819" width="8.625" style="1" customWidth="1"/>
    <col min="2820" max="2820" width="6.625" style="1" customWidth="1"/>
    <col min="2821" max="2822" width="1.75" style="1" customWidth="1"/>
    <col min="2823" max="3058" width="8.875" style="1"/>
    <col min="3059" max="3059" width="1.75" style="1" customWidth="1"/>
    <col min="3060" max="3060" width="4.75" style="1" customWidth="1"/>
    <col min="3061" max="3061" width="12.625" style="1" customWidth="1"/>
    <col min="3062" max="3063" width="8.625" style="1" customWidth="1"/>
    <col min="3064" max="3064" width="6.625" style="1" customWidth="1"/>
    <col min="3065" max="3065" width="8.625" style="1" customWidth="1"/>
    <col min="3066" max="3066" width="6.625" style="1" customWidth="1"/>
    <col min="3067" max="3067" width="8.625" style="1" customWidth="1"/>
    <col min="3068" max="3068" width="6.625" style="1" customWidth="1"/>
    <col min="3069" max="3069" width="8.625" style="1" customWidth="1"/>
    <col min="3070" max="3070" width="6.625" style="1" customWidth="1"/>
    <col min="3071" max="3071" width="8.625" style="1" customWidth="1"/>
    <col min="3072" max="3072" width="6.625" style="1" customWidth="1"/>
    <col min="3073" max="3073" width="8.625" style="1" customWidth="1"/>
    <col min="3074" max="3074" width="6.625" style="1" customWidth="1"/>
    <col min="3075" max="3075" width="8.625" style="1" customWidth="1"/>
    <col min="3076" max="3076" width="6.625" style="1" customWidth="1"/>
    <col min="3077" max="3078" width="1.75" style="1" customWidth="1"/>
    <col min="3079" max="3314" width="8.875" style="1"/>
    <col min="3315" max="3315" width="1.75" style="1" customWidth="1"/>
    <col min="3316" max="3316" width="4.75" style="1" customWidth="1"/>
    <col min="3317" max="3317" width="12.625" style="1" customWidth="1"/>
    <col min="3318" max="3319" width="8.625" style="1" customWidth="1"/>
    <col min="3320" max="3320" width="6.625" style="1" customWidth="1"/>
    <col min="3321" max="3321" width="8.625" style="1" customWidth="1"/>
    <col min="3322" max="3322" width="6.625" style="1" customWidth="1"/>
    <col min="3323" max="3323" width="8.625" style="1" customWidth="1"/>
    <col min="3324" max="3324" width="6.625" style="1" customWidth="1"/>
    <col min="3325" max="3325" width="8.625" style="1" customWidth="1"/>
    <col min="3326" max="3326" width="6.625" style="1" customWidth="1"/>
    <col min="3327" max="3327" width="8.625" style="1" customWidth="1"/>
    <col min="3328" max="3328" width="6.625" style="1" customWidth="1"/>
    <col min="3329" max="3329" width="8.625" style="1" customWidth="1"/>
    <col min="3330" max="3330" width="6.625" style="1" customWidth="1"/>
    <col min="3331" max="3331" width="8.625" style="1" customWidth="1"/>
    <col min="3332" max="3332" width="6.625" style="1" customWidth="1"/>
    <col min="3333" max="3334" width="1.75" style="1" customWidth="1"/>
    <col min="3335" max="3570" width="8.875" style="1"/>
    <col min="3571" max="3571" width="1.75" style="1" customWidth="1"/>
    <col min="3572" max="3572" width="4.75" style="1" customWidth="1"/>
    <col min="3573" max="3573" width="12.625" style="1" customWidth="1"/>
    <col min="3574" max="3575" width="8.625" style="1" customWidth="1"/>
    <col min="3576" max="3576" width="6.625" style="1" customWidth="1"/>
    <col min="3577" max="3577" width="8.625" style="1" customWidth="1"/>
    <col min="3578" max="3578" width="6.625" style="1" customWidth="1"/>
    <col min="3579" max="3579" width="8.625" style="1" customWidth="1"/>
    <col min="3580" max="3580" width="6.625" style="1" customWidth="1"/>
    <col min="3581" max="3581" width="8.625" style="1" customWidth="1"/>
    <col min="3582" max="3582" width="6.625" style="1" customWidth="1"/>
    <col min="3583" max="3583" width="8.625" style="1" customWidth="1"/>
    <col min="3584" max="3584" width="6.625" style="1" customWidth="1"/>
    <col min="3585" max="3585" width="8.625" style="1" customWidth="1"/>
    <col min="3586" max="3586" width="6.625" style="1" customWidth="1"/>
    <col min="3587" max="3587" width="8.625" style="1" customWidth="1"/>
    <col min="3588" max="3588" width="6.625" style="1" customWidth="1"/>
    <col min="3589" max="3590" width="1.75" style="1" customWidth="1"/>
    <col min="3591" max="3826" width="8.875" style="1"/>
    <col min="3827" max="3827" width="1.75" style="1" customWidth="1"/>
    <col min="3828" max="3828" width="4.75" style="1" customWidth="1"/>
    <col min="3829" max="3829" width="12.625" style="1" customWidth="1"/>
    <col min="3830" max="3831" width="8.625" style="1" customWidth="1"/>
    <col min="3832" max="3832" width="6.625" style="1" customWidth="1"/>
    <col min="3833" max="3833" width="8.625" style="1" customWidth="1"/>
    <col min="3834" max="3834" width="6.625" style="1" customWidth="1"/>
    <col min="3835" max="3835" width="8.625" style="1" customWidth="1"/>
    <col min="3836" max="3836" width="6.625" style="1" customWidth="1"/>
    <col min="3837" max="3837" width="8.625" style="1" customWidth="1"/>
    <col min="3838" max="3838" width="6.625" style="1" customWidth="1"/>
    <col min="3839" max="3839" width="8.625" style="1" customWidth="1"/>
    <col min="3840" max="3840" width="6.625" style="1" customWidth="1"/>
    <col min="3841" max="3841" width="8.625" style="1" customWidth="1"/>
    <col min="3842" max="3842" width="6.625" style="1" customWidth="1"/>
    <col min="3843" max="3843" width="8.625" style="1" customWidth="1"/>
    <col min="3844" max="3844" width="6.625" style="1" customWidth="1"/>
    <col min="3845" max="3846" width="1.75" style="1" customWidth="1"/>
    <col min="3847" max="4082" width="8.875" style="1"/>
    <col min="4083" max="4083" width="1.75" style="1" customWidth="1"/>
    <col min="4084" max="4084" width="4.75" style="1" customWidth="1"/>
    <col min="4085" max="4085" width="12.625" style="1" customWidth="1"/>
    <col min="4086" max="4087" width="8.625" style="1" customWidth="1"/>
    <col min="4088" max="4088" width="6.625" style="1" customWidth="1"/>
    <col min="4089" max="4089" width="8.625" style="1" customWidth="1"/>
    <col min="4090" max="4090" width="6.625" style="1" customWidth="1"/>
    <col min="4091" max="4091" width="8.625" style="1" customWidth="1"/>
    <col min="4092" max="4092" width="6.625" style="1" customWidth="1"/>
    <col min="4093" max="4093" width="8.625" style="1" customWidth="1"/>
    <col min="4094" max="4094" width="6.625" style="1" customWidth="1"/>
    <col min="4095" max="4095" width="8.625" style="1" customWidth="1"/>
    <col min="4096" max="4096" width="6.625" style="1" customWidth="1"/>
    <col min="4097" max="4097" width="8.625" style="1" customWidth="1"/>
    <col min="4098" max="4098" width="6.625" style="1" customWidth="1"/>
    <col min="4099" max="4099" width="8.625" style="1" customWidth="1"/>
    <col min="4100" max="4100" width="6.625" style="1" customWidth="1"/>
    <col min="4101" max="4102" width="1.75" style="1" customWidth="1"/>
    <col min="4103" max="4338" width="8.875" style="1"/>
    <col min="4339" max="4339" width="1.75" style="1" customWidth="1"/>
    <col min="4340" max="4340" width="4.75" style="1" customWidth="1"/>
    <col min="4341" max="4341" width="12.625" style="1" customWidth="1"/>
    <col min="4342" max="4343" width="8.625" style="1" customWidth="1"/>
    <col min="4344" max="4344" width="6.625" style="1" customWidth="1"/>
    <col min="4345" max="4345" width="8.625" style="1" customWidth="1"/>
    <col min="4346" max="4346" width="6.625" style="1" customWidth="1"/>
    <col min="4347" max="4347" width="8.625" style="1" customWidth="1"/>
    <col min="4348" max="4348" width="6.625" style="1" customWidth="1"/>
    <col min="4349" max="4349" width="8.625" style="1" customWidth="1"/>
    <col min="4350" max="4350" width="6.625" style="1" customWidth="1"/>
    <col min="4351" max="4351" width="8.625" style="1" customWidth="1"/>
    <col min="4352" max="4352" width="6.625" style="1" customWidth="1"/>
    <col min="4353" max="4353" width="8.625" style="1" customWidth="1"/>
    <col min="4354" max="4354" width="6.625" style="1" customWidth="1"/>
    <col min="4355" max="4355" width="8.625" style="1" customWidth="1"/>
    <col min="4356" max="4356" width="6.625" style="1" customWidth="1"/>
    <col min="4357" max="4358" width="1.75" style="1" customWidth="1"/>
    <col min="4359" max="4594" width="8.875" style="1"/>
    <col min="4595" max="4595" width="1.75" style="1" customWidth="1"/>
    <col min="4596" max="4596" width="4.75" style="1" customWidth="1"/>
    <col min="4597" max="4597" width="12.625" style="1" customWidth="1"/>
    <col min="4598" max="4599" width="8.625" style="1" customWidth="1"/>
    <col min="4600" max="4600" width="6.625" style="1" customWidth="1"/>
    <col min="4601" max="4601" width="8.625" style="1" customWidth="1"/>
    <col min="4602" max="4602" width="6.625" style="1" customWidth="1"/>
    <col min="4603" max="4603" width="8.625" style="1" customWidth="1"/>
    <col min="4604" max="4604" width="6.625" style="1" customWidth="1"/>
    <col min="4605" max="4605" width="8.625" style="1" customWidth="1"/>
    <col min="4606" max="4606" width="6.625" style="1" customWidth="1"/>
    <col min="4607" max="4607" width="8.625" style="1" customWidth="1"/>
    <col min="4608" max="4608" width="6.625" style="1" customWidth="1"/>
    <col min="4609" max="4609" width="8.625" style="1" customWidth="1"/>
    <col min="4610" max="4610" width="6.625" style="1" customWidth="1"/>
    <col min="4611" max="4611" width="8.625" style="1" customWidth="1"/>
    <col min="4612" max="4612" width="6.625" style="1" customWidth="1"/>
    <col min="4613" max="4614" width="1.75" style="1" customWidth="1"/>
    <col min="4615" max="4850" width="8.875" style="1"/>
    <col min="4851" max="4851" width="1.75" style="1" customWidth="1"/>
    <col min="4852" max="4852" width="4.75" style="1" customWidth="1"/>
    <col min="4853" max="4853" width="12.625" style="1" customWidth="1"/>
    <col min="4854" max="4855" width="8.625" style="1" customWidth="1"/>
    <col min="4856" max="4856" width="6.625" style="1" customWidth="1"/>
    <col min="4857" max="4857" width="8.625" style="1" customWidth="1"/>
    <col min="4858" max="4858" width="6.625" style="1" customWidth="1"/>
    <col min="4859" max="4859" width="8.625" style="1" customWidth="1"/>
    <col min="4860" max="4860" width="6.625" style="1" customWidth="1"/>
    <col min="4861" max="4861" width="8.625" style="1" customWidth="1"/>
    <col min="4862" max="4862" width="6.625" style="1" customWidth="1"/>
    <col min="4863" max="4863" width="8.625" style="1" customWidth="1"/>
    <col min="4864" max="4864" width="6.625" style="1" customWidth="1"/>
    <col min="4865" max="4865" width="8.625" style="1" customWidth="1"/>
    <col min="4866" max="4866" width="6.625" style="1" customWidth="1"/>
    <col min="4867" max="4867" width="8.625" style="1" customWidth="1"/>
    <col min="4868" max="4868" width="6.625" style="1" customWidth="1"/>
    <col min="4869" max="4870" width="1.75" style="1" customWidth="1"/>
    <col min="4871" max="5106" width="8.875" style="1"/>
    <col min="5107" max="5107" width="1.75" style="1" customWidth="1"/>
    <col min="5108" max="5108" width="4.75" style="1" customWidth="1"/>
    <col min="5109" max="5109" width="12.625" style="1" customWidth="1"/>
    <col min="5110" max="5111" width="8.625" style="1" customWidth="1"/>
    <col min="5112" max="5112" width="6.625" style="1" customWidth="1"/>
    <col min="5113" max="5113" width="8.625" style="1" customWidth="1"/>
    <col min="5114" max="5114" width="6.625" style="1" customWidth="1"/>
    <col min="5115" max="5115" width="8.625" style="1" customWidth="1"/>
    <col min="5116" max="5116" width="6.625" style="1" customWidth="1"/>
    <col min="5117" max="5117" width="8.625" style="1" customWidth="1"/>
    <col min="5118" max="5118" width="6.625" style="1" customWidth="1"/>
    <col min="5119" max="5119" width="8.625" style="1" customWidth="1"/>
    <col min="5120" max="5120" width="6.625" style="1" customWidth="1"/>
    <col min="5121" max="5121" width="8.625" style="1" customWidth="1"/>
    <col min="5122" max="5122" width="6.625" style="1" customWidth="1"/>
    <col min="5123" max="5123" width="8.625" style="1" customWidth="1"/>
    <col min="5124" max="5124" width="6.625" style="1" customWidth="1"/>
    <col min="5125" max="5126" width="1.75" style="1" customWidth="1"/>
    <col min="5127" max="5362" width="8.875" style="1"/>
    <col min="5363" max="5363" width="1.75" style="1" customWidth="1"/>
    <col min="5364" max="5364" width="4.75" style="1" customWidth="1"/>
    <col min="5365" max="5365" width="12.625" style="1" customWidth="1"/>
    <col min="5366" max="5367" width="8.625" style="1" customWidth="1"/>
    <col min="5368" max="5368" width="6.625" style="1" customWidth="1"/>
    <col min="5369" max="5369" width="8.625" style="1" customWidth="1"/>
    <col min="5370" max="5370" width="6.625" style="1" customWidth="1"/>
    <col min="5371" max="5371" width="8.625" style="1" customWidth="1"/>
    <col min="5372" max="5372" width="6.625" style="1" customWidth="1"/>
    <col min="5373" max="5373" width="8.625" style="1" customWidth="1"/>
    <col min="5374" max="5374" width="6.625" style="1" customWidth="1"/>
    <col min="5375" max="5375" width="8.625" style="1" customWidth="1"/>
    <col min="5376" max="5376" width="6.625" style="1" customWidth="1"/>
    <col min="5377" max="5377" width="8.625" style="1" customWidth="1"/>
    <col min="5378" max="5378" width="6.625" style="1" customWidth="1"/>
    <col min="5379" max="5379" width="8.625" style="1" customWidth="1"/>
    <col min="5380" max="5380" width="6.625" style="1" customWidth="1"/>
    <col min="5381" max="5382" width="1.75" style="1" customWidth="1"/>
    <col min="5383" max="5618" width="8.875" style="1"/>
    <col min="5619" max="5619" width="1.75" style="1" customWidth="1"/>
    <col min="5620" max="5620" width="4.75" style="1" customWidth="1"/>
    <col min="5621" max="5621" width="12.625" style="1" customWidth="1"/>
    <col min="5622" max="5623" width="8.625" style="1" customWidth="1"/>
    <col min="5624" max="5624" width="6.625" style="1" customWidth="1"/>
    <col min="5625" max="5625" width="8.625" style="1" customWidth="1"/>
    <col min="5626" max="5626" width="6.625" style="1" customWidth="1"/>
    <col min="5627" max="5627" width="8.625" style="1" customWidth="1"/>
    <col min="5628" max="5628" width="6.625" style="1" customWidth="1"/>
    <col min="5629" max="5629" width="8.625" style="1" customWidth="1"/>
    <col min="5630" max="5630" width="6.625" style="1" customWidth="1"/>
    <col min="5631" max="5631" width="8.625" style="1" customWidth="1"/>
    <col min="5632" max="5632" width="6.625" style="1" customWidth="1"/>
    <col min="5633" max="5633" width="8.625" style="1" customWidth="1"/>
    <col min="5634" max="5634" width="6.625" style="1" customWidth="1"/>
    <col min="5635" max="5635" width="8.625" style="1" customWidth="1"/>
    <col min="5636" max="5636" width="6.625" style="1" customWidth="1"/>
    <col min="5637" max="5638" width="1.75" style="1" customWidth="1"/>
    <col min="5639" max="5874" width="8.875" style="1"/>
    <col min="5875" max="5875" width="1.75" style="1" customWidth="1"/>
    <col min="5876" max="5876" width="4.75" style="1" customWidth="1"/>
    <col min="5877" max="5877" width="12.625" style="1" customWidth="1"/>
    <col min="5878" max="5879" width="8.625" style="1" customWidth="1"/>
    <col min="5880" max="5880" width="6.625" style="1" customWidth="1"/>
    <col min="5881" max="5881" width="8.625" style="1" customWidth="1"/>
    <col min="5882" max="5882" width="6.625" style="1" customWidth="1"/>
    <col min="5883" max="5883" width="8.625" style="1" customWidth="1"/>
    <col min="5884" max="5884" width="6.625" style="1" customWidth="1"/>
    <col min="5885" max="5885" width="8.625" style="1" customWidth="1"/>
    <col min="5886" max="5886" width="6.625" style="1" customWidth="1"/>
    <col min="5887" max="5887" width="8.625" style="1" customWidth="1"/>
    <col min="5888" max="5888" width="6.625" style="1" customWidth="1"/>
    <col min="5889" max="5889" width="8.625" style="1" customWidth="1"/>
    <col min="5890" max="5890" width="6.625" style="1" customWidth="1"/>
    <col min="5891" max="5891" width="8.625" style="1" customWidth="1"/>
    <col min="5892" max="5892" width="6.625" style="1" customWidth="1"/>
    <col min="5893" max="5894" width="1.75" style="1" customWidth="1"/>
    <col min="5895" max="6130" width="8.875" style="1"/>
    <col min="6131" max="6131" width="1.75" style="1" customWidth="1"/>
    <col min="6132" max="6132" width="4.75" style="1" customWidth="1"/>
    <col min="6133" max="6133" width="12.625" style="1" customWidth="1"/>
    <col min="6134" max="6135" width="8.625" style="1" customWidth="1"/>
    <col min="6136" max="6136" width="6.625" style="1" customWidth="1"/>
    <col min="6137" max="6137" width="8.625" style="1" customWidth="1"/>
    <col min="6138" max="6138" width="6.625" style="1" customWidth="1"/>
    <col min="6139" max="6139" width="8.625" style="1" customWidth="1"/>
    <col min="6140" max="6140" width="6.625" style="1" customWidth="1"/>
    <col min="6141" max="6141" width="8.625" style="1" customWidth="1"/>
    <col min="6142" max="6142" width="6.625" style="1" customWidth="1"/>
    <col min="6143" max="6143" width="8.625" style="1" customWidth="1"/>
    <col min="6144" max="6144" width="6.625" style="1" customWidth="1"/>
    <col min="6145" max="6145" width="8.625" style="1" customWidth="1"/>
    <col min="6146" max="6146" width="6.625" style="1" customWidth="1"/>
    <col min="6147" max="6147" width="8.625" style="1" customWidth="1"/>
    <col min="6148" max="6148" width="6.625" style="1" customWidth="1"/>
    <col min="6149" max="6150" width="1.75" style="1" customWidth="1"/>
    <col min="6151" max="6386" width="8.875" style="1"/>
    <col min="6387" max="6387" width="1.75" style="1" customWidth="1"/>
    <col min="6388" max="6388" width="4.75" style="1" customWidth="1"/>
    <col min="6389" max="6389" width="12.625" style="1" customWidth="1"/>
    <col min="6390" max="6391" width="8.625" style="1" customWidth="1"/>
    <col min="6392" max="6392" width="6.625" style="1" customWidth="1"/>
    <col min="6393" max="6393" width="8.625" style="1" customWidth="1"/>
    <col min="6394" max="6394" width="6.625" style="1" customWidth="1"/>
    <col min="6395" max="6395" width="8.625" style="1" customWidth="1"/>
    <col min="6396" max="6396" width="6.625" style="1" customWidth="1"/>
    <col min="6397" max="6397" width="8.625" style="1" customWidth="1"/>
    <col min="6398" max="6398" width="6.625" style="1" customWidth="1"/>
    <col min="6399" max="6399" width="8.625" style="1" customWidth="1"/>
    <col min="6400" max="6400" width="6.625" style="1" customWidth="1"/>
    <col min="6401" max="6401" width="8.625" style="1" customWidth="1"/>
    <col min="6402" max="6402" width="6.625" style="1" customWidth="1"/>
    <col min="6403" max="6403" width="8.625" style="1" customWidth="1"/>
    <col min="6404" max="6404" width="6.625" style="1" customWidth="1"/>
    <col min="6405" max="6406" width="1.75" style="1" customWidth="1"/>
    <col min="6407" max="6642" width="8.875" style="1"/>
    <col min="6643" max="6643" width="1.75" style="1" customWidth="1"/>
    <col min="6644" max="6644" width="4.75" style="1" customWidth="1"/>
    <col min="6645" max="6645" width="12.625" style="1" customWidth="1"/>
    <col min="6646" max="6647" width="8.625" style="1" customWidth="1"/>
    <col min="6648" max="6648" width="6.625" style="1" customWidth="1"/>
    <col min="6649" max="6649" width="8.625" style="1" customWidth="1"/>
    <col min="6650" max="6650" width="6.625" style="1" customWidth="1"/>
    <col min="6651" max="6651" width="8.625" style="1" customWidth="1"/>
    <col min="6652" max="6652" width="6.625" style="1" customWidth="1"/>
    <col min="6653" max="6653" width="8.625" style="1" customWidth="1"/>
    <col min="6654" max="6654" width="6.625" style="1" customWidth="1"/>
    <col min="6655" max="6655" width="8.625" style="1" customWidth="1"/>
    <col min="6656" max="6656" width="6.625" style="1" customWidth="1"/>
    <col min="6657" max="6657" width="8.625" style="1" customWidth="1"/>
    <col min="6658" max="6658" width="6.625" style="1" customWidth="1"/>
    <col min="6659" max="6659" width="8.625" style="1" customWidth="1"/>
    <col min="6660" max="6660" width="6.625" style="1" customWidth="1"/>
    <col min="6661" max="6662" width="1.75" style="1" customWidth="1"/>
    <col min="6663" max="6898" width="8.875" style="1"/>
    <col min="6899" max="6899" width="1.75" style="1" customWidth="1"/>
    <col min="6900" max="6900" width="4.75" style="1" customWidth="1"/>
    <col min="6901" max="6901" width="12.625" style="1" customWidth="1"/>
    <col min="6902" max="6903" width="8.625" style="1" customWidth="1"/>
    <col min="6904" max="6904" width="6.625" style="1" customWidth="1"/>
    <col min="6905" max="6905" width="8.625" style="1" customWidth="1"/>
    <col min="6906" max="6906" width="6.625" style="1" customWidth="1"/>
    <col min="6907" max="6907" width="8.625" style="1" customWidth="1"/>
    <col min="6908" max="6908" width="6.625" style="1" customWidth="1"/>
    <col min="6909" max="6909" width="8.625" style="1" customWidth="1"/>
    <col min="6910" max="6910" width="6.625" style="1" customWidth="1"/>
    <col min="6911" max="6911" width="8.625" style="1" customWidth="1"/>
    <col min="6912" max="6912" width="6.625" style="1" customWidth="1"/>
    <col min="6913" max="6913" width="8.625" style="1" customWidth="1"/>
    <col min="6914" max="6914" width="6.625" style="1" customWidth="1"/>
    <col min="6915" max="6915" width="8.625" style="1" customWidth="1"/>
    <col min="6916" max="6916" width="6.625" style="1" customWidth="1"/>
    <col min="6917" max="6918" width="1.75" style="1" customWidth="1"/>
    <col min="6919" max="7154" width="8.875" style="1"/>
    <col min="7155" max="7155" width="1.75" style="1" customWidth="1"/>
    <col min="7156" max="7156" width="4.75" style="1" customWidth="1"/>
    <col min="7157" max="7157" width="12.625" style="1" customWidth="1"/>
    <col min="7158" max="7159" width="8.625" style="1" customWidth="1"/>
    <col min="7160" max="7160" width="6.625" style="1" customWidth="1"/>
    <col min="7161" max="7161" width="8.625" style="1" customWidth="1"/>
    <col min="7162" max="7162" width="6.625" style="1" customWidth="1"/>
    <col min="7163" max="7163" width="8.625" style="1" customWidth="1"/>
    <col min="7164" max="7164" width="6.625" style="1" customWidth="1"/>
    <col min="7165" max="7165" width="8.625" style="1" customWidth="1"/>
    <col min="7166" max="7166" width="6.625" style="1" customWidth="1"/>
    <col min="7167" max="7167" width="8.625" style="1" customWidth="1"/>
    <col min="7168" max="7168" width="6.625" style="1" customWidth="1"/>
    <col min="7169" max="7169" width="8.625" style="1" customWidth="1"/>
    <col min="7170" max="7170" width="6.625" style="1" customWidth="1"/>
    <col min="7171" max="7171" width="8.625" style="1" customWidth="1"/>
    <col min="7172" max="7172" width="6.625" style="1" customWidth="1"/>
    <col min="7173" max="7174" width="1.75" style="1" customWidth="1"/>
    <col min="7175" max="7410" width="8.875" style="1"/>
    <col min="7411" max="7411" width="1.75" style="1" customWidth="1"/>
    <col min="7412" max="7412" width="4.75" style="1" customWidth="1"/>
    <col min="7413" max="7413" width="12.625" style="1" customWidth="1"/>
    <col min="7414" max="7415" width="8.625" style="1" customWidth="1"/>
    <col min="7416" max="7416" width="6.625" style="1" customWidth="1"/>
    <col min="7417" max="7417" width="8.625" style="1" customWidth="1"/>
    <col min="7418" max="7418" width="6.625" style="1" customWidth="1"/>
    <col min="7419" max="7419" width="8.625" style="1" customWidth="1"/>
    <col min="7420" max="7420" width="6.625" style="1" customWidth="1"/>
    <col min="7421" max="7421" width="8.625" style="1" customWidth="1"/>
    <col min="7422" max="7422" width="6.625" style="1" customWidth="1"/>
    <col min="7423" max="7423" width="8.625" style="1" customWidth="1"/>
    <col min="7424" max="7424" width="6.625" style="1" customWidth="1"/>
    <col min="7425" max="7425" width="8.625" style="1" customWidth="1"/>
    <col min="7426" max="7426" width="6.625" style="1" customWidth="1"/>
    <col min="7427" max="7427" width="8.625" style="1" customWidth="1"/>
    <col min="7428" max="7428" width="6.625" style="1" customWidth="1"/>
    <col min="7429" max="7430" width="1.75" style="1" customWidth="1"/>
    <col min="7431" max="7666" width="8.875" style="1"/>
    <col min="7667" max="7667" width="1.75" style="1" customWidth="1"/>
    <col min="7668" max="7668" width="4.75" style="1" customWidth="1"/>
    <col min="7669" max="7669" width="12.625" style="1" customWidth="1"/>
    <col min="7670" max="7671" width="8.625" style="1" customWidth="1"/>
    <col min="7672" max="7672" width="6.625" style="1" customWidth="1"/>
    <col min="7673" max="7673" width="8.625" style="1" customWidth="1"/>
    <col min="7674" max="7674" width="6.625" style="1" customWidth="1"/>
    <col min="7675" max="7675" width="8.625" style="1" customWidth="1"/>
    <col min="7676" max="7676" width="6.625" style="1" customWidth="1"/>
    <col min="7677" max="7677" width="8.625" style="1" customWidth="1"/>
    <col min="7678" max="7678" width="6.625" style="1" customWidth="1"/>
    <col min="7679" max="7679" width="8.625" style="1" customWidth="1"/>
    <col min="7680" max="7680" width="6.625" style="1" customWidth="1"/>
    <col min="7681" max="7681" width="8.625" style="1" customWidth="1"/>
    <col min="7682" max="7682" width="6.625" style="1" customWidth="1"/>
    <col min="7683" max="7683" width="8.625" style="1" customWidth="1"/>
    <col min="7684" max="7684" width="6.625" style="1" customWidth="1"/>
    <col min="7685" max="7686" width="1.75" style="1" customWidth="1"/>
    <col min="7687" max="7922" width="8.875" style="1"/>
    <col min="7923" max="7923" width="1.75" style="1" customWidth="1"/>
    <col min="7924" max="7924" width="4.75" style="1" customWidth="1"/>
    <col min="7925" max="7925" width="12.625" style="1" customWidth="1"/>
    <col min="7926" max="7927" width="8.625" style="1" customWidth="1"/>
    <col min="7928" max="7928" width="6.625" style="1" customWidth="1"/>
    <col min="7929" max="7929" width="8.625" style="1" customWidth="1"/>
    <col min="7930" max="7930" width="6.625" style="1" customWidth="1"/>
    <col min="7931" max="7931" width="8.625" style="1" customWidth="1"/>
    <col min="7932" max="7932" width="6.625" style="1" customWidth="1"/>
    <col min="7933" max="7933" width="8.625" style="1" customWidth="1"/>
    <col min="7934" max="7934" width="6.625" style="1" customWidth="1"/>
    <col min="7935" max="7935" width="8.625" style="1" customWidth="1"/>
    <col min="7936" max="7936" width="6.625" style="1" customWidth="1"/>
    <col min="7937" max="7937" width="8.625" style="1" customWidth="1"/>
    <col min="7938" max="7938" width="6.625" style="1" customWidth="1"/>
    <col min="7939" max="7939" width="8.625" style="1" customWidth="1"/>
    <col min="7940" max="7940" width="6.625" style="1" customWidth="1"/>
    <col min="7941" max="7942" width="1.75" style="1" customWidth="1"/>
    <col min="7943" max="8178" width="8.875" style="1"/>
    <col min="8179" max="8179" width="1.75" style="1" customWidth="1"/>
    <col min="8180" max="8180" width="4.75" style="1" customWidth="1"/>
    <col min="8181" max="8181" width="12.625" style="1" customWidth="1"/>
    <col min="8182" max="8183" width="8.625" style="1" customWidth="1"/>
    <col min="8184" max="8184" width="6.625" style="1" customWidth="1"/>
    <col min="8185" max="8185" width="8.625" style="1" customWidth="1"/>
    <col min="8186" max="8186" width="6.625" style="1" customWidth="1"/>
    <col min="8187" max="8187" width="8.625" style="1" customWidth="1"/>
    <col min="8188" max="8188" width="6.625" style="1" customWidth="1"/>
    <col min="8189" max="8189" width="8.625" style="1" customWidth="1"/>
    <col min="8190" max="8190" width="6.625" style="1" customWidth="1"/>
    <col min="8191" max="8191" width="8.625" style="1" customWidth="1"/>
    <col min="8192" max="8192" width="6.625" style="1" customWidth="1"/>
    <col min="8193" max="8193" width="8.625" style="1" customWidth="1"/>
    <col min="8194" max="8194" width="6.625" style="1" customWidth="1"/>
    <col min="8195" max="8195" width="8.625" style="1" customWidth="1"/>
    <col min="8196" max="8196" width="6.625" style="1" customWidth="1"/>
    <col min="8197" max="8198" width="1.75" style="1" customWidth="1"/>
    <col min="8199" max="8434" width="8.875" style="1"/>
    <col min="8435" max="8435" width="1.75" style="1" customWidth="1"/>
    <col min="8436" max="8436" width="4.75" style="1" customWidth="1"/>
    <col min="8437" max="8437" width="12.625" style="1" customWidth="1"/>
    <col min="8438" max="8439" width="8.625" style="1" customWidth="1"/>
    <col min="8440" max="8440" width="6.625" style="1" customWidth="1"/>
    <col min="8441" max="8441" width="8.625" style="1" customWidth="1"/>
    <col min="8442" max="8442" width="6.625" style="1" customWidth="1"/>
    <col min="8443" max="8443" width="8.625" style="1" customWidth="1"/>
    <col min="8444" max="8444" width="6.625" style="1" customWidth="1"/>
    <col min="8445" max="8445" width="8.625" style="1" customWidth="1"/>
    <col min="8446" max="8446" width="6.625" style="1" customWidth="1"/>
    <col min="8447" max="8447" width="8.625" style="1" customWidth="1"/>
    <col min="8448" max="8448" width="6.625" style="1" customWidth="1"/>
    <col min="8449" max="8449" width="8.625" style="1" customWidth="1"/>
    <col min="8450" max="8450" width="6.625" style="1" customWidth="1"/>
    <col min="8451" max="8451" width="8.625" style="1" customWidth="1"/>
    <col min="8452" max="8452" width="6.625" style="1" customWidth="1"/>
    <col min="8453" max="8454" width="1.75" style="1" customWidth="1"/>
    <col min="8455" max="8690" width="8.875" style="1"/>
    <col min="8691" max="8691" width="1.75" style="1" customWidth="1"/>
    <col min="8692" max="8692" width="4.75" style="1" customWidth="1"/>
    <col min="8693" max="8693" width="12.625" style="1" customWidth="1"/>
    <col min="8694" max="8695" width="8.625" style="1" customWidth="1"/>
    <col min="8696" max="8696" width="6.625" style="1" customWidth="1"/>
    <col min="8697" max="8697" width="8.625" style="1" customWidth="1"/>
    <col min="8698" max="8698" width="6.625" style="1" customWidth="1"/>
    <col min="8699" max="8699" width="8.625" style="1" customWidth="1"/>
    <col min="8700" max="8700" width="6.625" style="1" customWidth="1"/>
    <col min="8701" max="8701" width="8.625" style="1" customWidth="1"/>
    <col min="8702" max="8702" width="6.625" style="1" customWidth="1"/>
    <col min="8703" max="8703" width="8.625" style="1" customWidth="1"/>
    <col min="8704" max="8704" width="6.625" style="1" customWidth="1"/>
    <col min="8705" max="8705" width="8.625" style="1" customWidth="1"/>
    <col min="8706" max="8706" width="6.625" style="1" customWidth="1"/>
    <col min="8707" max="8707" width="8.625" style="1" customWidth="1"/>
    <col min="8708" max="8708" width="6.625" style="1" customWidth="1"/>
    <col min="8709" max="8710" width="1.75" style="1" customWidth="1"/>
    <col min="8711" max="8946" width="8.875" style="1"/>
    <col min="8947" max="8947" width="1.75" style="1" customWidth="1"/>
    <col min="8948" max="8948" width="4.75" style="1" customWidth="1"/>
    <col min="8949" max="8949" width="12.625" style="1" customWidth="1"/>
    <col min="8950" max="8951" width="8.625" style="1" customWidth="1"/>
    <col min="8952" max="8952" width="6.625" style="1" customWidth="1"/>
    <col min="8953" max="8953" width="8.625" style="1" customWidth="1"/>
    <col min="8954" max="8954" width="6.625" style="1" customWidth="1"/>
    <col min="8955" max="8955" width="8.625" style="1" customWidth="1"/>
    <col min="8956" max="8956" width="6.625" style="1" customWidth="1"/>
    <col min="8957" max="8957" width="8.625" style="1" customWidth="1"/>
    <col min="8958" max="8958" width="6.625" style="1" customWidth="1"/>
    <col min="8959" max="8959" width="8.625" style="1" customWidth="1"/>
    <col min="8960" max="8960" width="6.625" style="1" customWidth="1"/>
    <col min="8961" max="8961" width="8.625" style="1" customWidth="1"/>
    <col min="8962" max="8962" width="6.625" style="1" customWidth="1"/>
    <col min="8963" max="8963" width="8.625" style="1" customWidth="1"/>
    <col min="8964" max="8964" width="6.625" style="1" customWidth="1"/>
    <col min="8965" max="8966" width="1.75" style="1" customWidth="1"/>
    <col min="8967" max="9202" width="8.875" style="1"/>
    <col min="9203" max="9203" width="1.75" style="1" customWidth="1"/>
    <col min="9204" max="9204" width="4.75" style="1" customWidth="1"/>
    <col min="9205" max="9205" width="12.625" style="1" customWidth="1"/>
    <col min="9206" max="9207" width="8.625" style="1" customWidth="1"/>
    <col min="9208" max="9208" width="6.625" style="1" customWidth="1"/>
    <col min="9209" max="9209" width="8.625" style="1" customWidth="1"/>
    <col min="9210" max="9210" width="6.625" style="1" customWidth="1"/>
    <col min="9211" max="9211" width="8.625" style="1" customWidth="1"/>
    <col min="9212" max="9212" width="6.625" style="1" customWidth="1"/>
    <col min="9213" max="9213" width="8.625" style="1" customWidth="1"/>
    <col min="9214" max="9214" width="6.625" style="1" customWidth="1"/>
    <col min="9215" max="9215" width="8.625" style="1" customWidth="1"/>
    <col min="9216" max="9216" width="6.625" style="1" customWidth="1"/>
    <col min="9217" max="9217" width="8.625" style="1" customWidth="1"/>
    <col min="9218" max="9218" width="6.625" style="1" customWidth="1"/>
    <col min="9219" max="9219" width="8.625" style="1" customWidth="1"/>
    <col min="9220" max="9220" width="6.625" style="1" customWidth="1"/>
    <col min="9221" max="9222" width="1.75" style="1" customWidth="1"/>
    <col min="9223" max="9458" width="8.875" style="1"/>
    <col min="9459" max="9459" width="1.75" style="1" customWidth="1"/>
    <col min="9460" max="9460" width="4.75" style="1" customWidth="1"/>
    <col min="9461" max="9461" width="12.625" style="1" customWidth="1"/>
    <col min="9462" max="9463" width="8.625" style="1" customWidth="1"/>
    <col min="9464" max="9464" width="6.625" style="1" customWidth="1"/>
    <col min="9465" max="9465" width="8.625" style="1" customWidth="1"/>
    <col min="9466" max="9466" width="6.625" style="1" customWidth="1"/>
    <col min="9467" max="9467" width="8.625" style="1" customWidth="1"/>
    <col min="9468" max="9468" width="6.625" style="1" customWidth="1"/>
    <col min="9469" max="9469" width="8.625" style="1" customWidth="1"/>
    <col min="9470" max="9470" width="6.625" style="1" customWidth="1"/>
    <col min="9471" max="9471" width="8.625" style="1" customWidth="1"/>
    <col min="9472" max="9472" width="6.625" style="1" customWidth="1"/>
    <col min="9473" max="9473" width="8.625" style="1" customWidth="1"/>
    <col min="9474" max="9474" width="6.625" style="1" customWidth="1"/>
    <col min="9475" max="9475" width="8.625" style="1" customWidth="1"/>
    <col min="9476" max="9476" width="6.625" style="1" customWidth="1"/>
    <col min="9477" max="9478" width="1.75" style="1" customWidth="1"/>
    <col min="9479" max="9714" width="8.875" style="1"/>
    <col min="9715" max="9715" width="1.75" style="1" customWidth="1"/>
    <col min="9716" max="9716" width="4.75" style="1" customWidth="1"/>
    <col min="9717" max="9717" width="12.625" style="1" customWidth="1"/>
    <col min="9718" max="9719" width="8.625" style="1" customWidth="1"/>
    <col min="9720" max="9720" width="6.625" style="1" customWidth="1"/>
    <col min="9721" max="9721" width="8.625" style="1" customWidth="1"/>
    <col min="9722" max="9722" width="6.625" style="1" customWidth="1"/>
    <col min="9723" max="9723" width="8.625" style="1" customWidth="1"/>
    <col min="9724" max="9724" width="6.625" style="1" customWidth="1"/>
    <col min="9725" max="9725" width="8.625" style="1" customWidth="1"/>
    <col min="9726" max="9726" width="6.625" style="1" customWidth="1"/>
    <col min="9727" max="9727" width="8.625" style="1" customWidth="1"/>
    <col min="9728" max="9728" width="6.625" style="1" customWidth="1"/>
    <col min="9729" max="9729" width="8.625" style="1" customWidth="1"/>
    <col min="9730" max="9730" width="6.625" style="1" customWidth="1"/>
    <col min="9731" max="9731" width="8.625" style="1" customWidth="1"/>
    <col min="9732" max="9732" width="6.625" style="1" customWidth="1"/>
    <col min="9733" max="9734" width="1.75" style="1" customWidth="1"/>
    <col min="9735" max="9970" width="8.875" style="1"/>
    <col min="9971" max="9971" width="1.75" style="1" customWidth="1"/>
    <col min="9972" max="9972" width="4.75" style="1" customWidth="1"/>
    <col min="9973" max="9973" width="12.625" style="1" customWidth="1"/>
    <col min="9974" max="9975" width="8.625" style="1" customWidth="1"/>
    <col min="9976" max="9976" width="6.625" style="1" customWidth="1"/>
    <col min="9977" max="9977" width="8.625" style="1" customWidth="1"/>
    <col min="9978" max="9978" width="6.625" style="1" customWidth="1"/>
    <col min="9979" max="9979" width="8.625" style="1" customWidth="1"/>
    <col min="9980" max="9980" width="6.625" style="1" customWidth="1"/>
    <col min="9981" max="9981" width="8.625" style="1" customWidth="1"/>
    <col min="9982" max="9982" width="6.625" style="1" customWidth="1"/>
    <col min="9983" max="9983" width="8.625" style="1" customWidth="1"/>
    <col min="9984" max="9984" width="6.625" style="1" customWidth="1"/>
    <col min="9985" max="9985" width="8.625" style="1" customWidth="1"/>
    <col min="9986" max="9986" width="6.625" style="1" customWidth="1"/>
    <col min="9987" max="9987" width="8.625" style="1" customWidth="1"/>
    <col min="9988" max="9988" width="6.625" style="1" customWidth="1"/>
    <col min="9989" max="9990" width="1.75" style="1" customWidth="1"/>
    <col min="9991" max="10226" width="8.875" style="1"/>
    <col min="10227" max="10227" width="1.75" style="1" customWidth="1"/>
    <col min="10228" max="10228" width="4.75" style="1" customWidth="1"/>
    <col min="10229" max="10229" width="12.625" style="1" customWidth="1"/>
    <col min="10230" max="10231" width="8.625" style="1" customWidth="1"/>
    <col min="10232" max="10232" width="6.625" style="1" customWidth="1"/>
    <col min="10233" max="10233" width="8.625" style="1" customWidth="1"/>
    <col min="10234" max="10234" width="6.625" style="1" customWidth="1"/>
    <col min="10235" max="10235" width="8.625" style="1" customWidth="1"/>
    <col min="10236" max="10236" width="6.625" style="1" customWidth="1"/>
    <col min="10237" max="10237" width="8.625" style="1" customWidth="1"/>
    <col min="10238" max="10238" width="6.625" style="1" customWidth="1"/>
    <col min="10239" max="10239" width="8.625" style="1" customWidth="1"/>
    <col min="10240" max="10240" width="6.625" style="1" customWidth="1"/>
    <col min="10241" max="10241" width="8.625" style="1" customWidth="1"/>
    <col min="10242" max="10242" width="6.625" style="1" customWidth="1"/>
    <col min="10243" max="10243" width="8.625" style="1" customWidth="1"/>
    <col min="10244" max="10244" width="6.625" style="1" customWidth="1"/>
    <col min="10245" max="10246" width="1.75" style="1" customWidth="1"/>
    <col min="10247" max="10482" width="8.875" style="1"/>
    <col min="10483" max="10483" width="1.75" style="1" customWidth="1"/>
    <col min="10484" max="10484" width="4.75" style="1" customWidth="1"/>
    <col min="10485" max="10485" width="12.625" style="1" customWidth="1"/>
    <col min="10486" max="10487" width="8.625" style="1" customWidth="1"/>
    <col min="10488" max="10488" width="6.625" style="1" customWidth="1"/>
    <col min="10489" max="10489" width="8.625" style="1" customWidth="1"/>
    <col min="10490" max="10490" width="6.625" style="1" customWidth="1"/>
    <col min="10491" max="10491" width="8.625" style="1" customWidth="1"/>
    <col min="10492" max="10492" width="6.625" style="1" customWidth="1"/>
    <col min="10493" max="10493" width="8.625" style="1" customWidth="1"/>
    <col min="10494" max="10494" width="6.625" style="1" customWidth="1"/>
    <col min="10495" max="10495" width="8.625" style="1" customWidth="1"/>
    <col min="10496" max="10496" width="6.625" style="1" customWidth="1"/>
    <col min="10497" max="10497" width="8.625" style="1" customWidth="1"/>
    <col min="10498" max="10498" width="6.625" style="1" customWidth="1"/>
    <col min="10499" max="10499" width="8.625" style="1" customWidth="1"/>
    <col min="10500" max="10500" width="6.625" style="1" customWidth="1"/>
    <col min="10501" max="10502" width="1.75" style="1" customWidth="1"/>
    <col min="10503" max="10738" width="8.875" style="1"/>
    <col min="10739" max="10739" width="1.75" style="1" customWidth="1"/>
    <col min="10740" max="10740" width="4.75" style="1" customWidth="1"/>
    <col min="10741" max="10741" width="12.625" style="1" customWidth="1"/>
    <col min="10742" max="10743" width="8.625" style="1" customWidth="1"/>
    <col min="10744" max="10744" width="6.625" style="1" customWidth="1"/>
    <col min="10745" max="10745" width="8.625" style="1" customWidth="1"/>
    <col min="10746" max="10746" width="6.625" style="1" customWidth="1"/>
    <col min="10747" max="10747" width="8.625" style="1" customWidth="1"/>
    <col min="10748" max="10748" width="6.625" style="1" customWidth="1"/>
    <col min="10749" max="10749" width="8.625" style="1" customWidth="1"/>
    <col min="10750" max="10750" width="6.625" style="1" customWidth="1"/>
    <col min="10751" max="10751" width="8.625" style="1" customWidth="1"/>
    <col min="10752" max="10752" width="6.625" style="1" customWidth="1"/>
    <col min="10753" max="10753" width="8.625" style="1" customWidth="1"/>
    <col min="10754" max="10754" width="6.625" style="1" customWidth="1"/>
    <col min="10755" max="10755" width="8.625" style="1" customWidth="1"/>
    <col min="10756" max="10756" width="6.625" style="1" customWidth="1"/>
    <col min="10757" max="10758" width="1.75" style="1" customWidth="1"/>
    <col min="10759" max="10994" width="8.875" style="1"/>
    <col min="10995" max="10995" width="1.75" style="1" customWidth="1"/>
    <col min="10996" max="10996" width="4.75" style="1" customWidth="1"/>
    <col min="10997" max="10997" width="12.625" style="1" customWidth="1"/>
    <col min="10998" max="10999" width="8.625" style="1" customWidth="1"/>
    <col min="11000" max="11000" width="6.625" style="1" customWidth="1"/>
    <col min="11001" max="11001" width="8.625" style="1" customWidth="1"/>
    <col min="11002" max="11002" width="6.625" style="1" customWidth="1"/>
    <col min="11003" max="11003" width="8.625" style="1" customWidth="1"/>
    <col min="11004" max="11004" width="6.625" style="1" customWidth="1"/>
    <col min="11005" max="11005" width="8.625" style="1" customWidth="1"/>
    <col min="11006" max="11006" width="6.625" style="1" customWidth="1"/>
    <col min="11007" max="11007" width="8.625" style="1" customWidth="1"/>
    <col min="11008" max="11008" width="6.625" style="1" customWidth="1"/>
    <col min="11009" max="11009" width="8.625" style="1" customWidth="1"/>
    <col min="11010" max="11010" width="6.625" style="1" customWidth="1"/>
    <col min="11011" max="11011" width="8.625" style="1" customWidth="1"/>
    <col min="11012" max="11012" width="6.625" style="1" customWidth="1"/>
    <col min="11013" max="11014" width="1.75" style="1" customWidth="1"/>
    <col min="11015" max="11250" width="8.875" style="1"/>
    <col min="11251" max="11251" width="1.75" style="1" customWidth="1"/>
    <col min="11252" max="11252" width="4.75" style="1" customWidth="1"/>
    <col min="11253" max="11253" width="12.625" style="1" customWidth="1"/>
    <col min="11254" max="11255" width="8.625" style="1" customWidth="1"/>
    <col min="11256" max="11256" width="6.625" style="1" customWidth="1"/>
    <col min="11257" max="11257" width="8.625" style="1" customWidth="1"/>
    <col min="11258" max="11258" width="6.625" style="1" customWidth="1"/>
    <col min="11259" max="11259" width="8.625" style="1" customWidth="1"/>
    <col min="11260" max="11260" width="6.625" style="1" customWidth="1"/>
    <col min="11261" max="11261" width="8.625" style="1" customWidth="1"/>
    <col min="11262" max="11262" width="6.625" style="1" customWidth="1"/>
    <col min="11263" max="11263" width="8.625" style="1" customWidth="1"/>
    <col min="11264" max="11264" width="6.625" style="1" customWidth="1"/>
    <col min="11265" max="11265" width="8.625" style="1" customWidth="1"/>
    <col min="11266" max="11266" width="6.625" style="1" customWidth="1"/>
    <col min="11267" max="11267" width="8.625" style="1" customWidth="1"/>
    <col min="11268" max="11268" width="6.625" style="1" customWidth="1"/>
    <col min="11269" max="11270" width="1.75" style="1" customWidth="1"/>
    <col min="11271" max="11506" width="8.875" style="1"/>
    <col min="11507" max="11507" width="1.75" style="1" customWidth="1"/>
    <col min="11508" max="11508" width="4.75" style="1" customWidth="1"/>
    <col min="11509" max="11509" width="12.625" style="1" customWidth="1"/>
    <col min="11510" max="11511" width="8.625" style="1" customWidth="1"/>
    <col min="11512" max="11512" width="6.625" style="1" customWidth="1"/>
    <col min="11513" max="11513" width="8.625" style="1" customWidth="1"/>
    <col min="11514" max="11514" width="6.625" style="1" customWidth="1"/>
    <col min="11515" max="11515" width="8.625" style="1" customWidth="1"/>
    <col min="11516" max="11516" width="6.625" style="1" customWidth="1"/>
    <col min="11517" max="11517" width="8.625" style="1" customWidth="1"/>
    <col min="11518" max="11518" width="6.625" style="1" customWidth="1"/>
    <col min="11519" max="11519" width="8.625" style="1" customWidth="1"/>
    <col min="11520" max="11520" width="6.625" style="1" customWidth="1"/>
    <col min="11521" max="11521" width="8.625" style="1" customWidth="1"/>
    <col min="11522" max="11522" width="6.625" style="1" customWidth="1"/>
    <col min="11523" max="11523" width="8.625" style="1" customWidth="1"/>
    <col min="11524" max="11524" width="6.625" style="1" customWidth="1"/>
    <col min="11525" max="11526" width="1.75" style="1" customWidth="1"/>
    <col min="11527" max="11762" width="8.875" style="1"/>
    <col min="11763" max="11763" width="1.75" style="1" customWidth="1"/>
    <col min="11764" max="11764" width="4.75" style="1" customWidth="1"/>
    <col min="11765" max="11765" width="12.625" style="1" customWidth="1"/>
    <col min="11766" max="11767" width="8.625" style="1" customWidth="1"/>
    <col min="11768" max="11768" width="6.625" style="1" customWidth="1"/>
    <col min="11769" max="11769" width="8.625" style="1" customWidth="1"/>
    <col min="11770" max="11770" width="6.625" style="1" customWidth="1"/>
    <col min="11771" max="11771" width="8.625" style="1" customWidth="1"/>
    <col min="11772" max="11772" width="6.625" style="1" customWidth="1"/>
    <col min="11773" max="11773" width="8.625" style="1" customWidth="1"/>
    <col min="11774" max="11774" width="6.625" style="1" customWidth="1"/>
    <col min="11775" max="11775" width="8.625" style="1" customWidth="1"/>
    <col min="11776" max="11776" width="6.625" style="1" customWidth="1"/>
    <col min="11777" max="11777" width="8.625" style="1" customWidth="1"/>
    <col min="11778" max="11778" width="6.625" style="1" customWidth="1"/>
    <col min="11779" max="11779" width="8.625" style="1" customWidth="1"/>
    <col min="11780" max="11780" width="6.625" style="1" customWidth="1"/>
    <col min="11781" max="11782" width="1.75" style="1" customWidth="1"/>
    <col min="11783" max="12018" width="8.875" style="1"/>
    <col min="12019" max="12019" width="1.75" style="1" customWidth="1"/>
    <col min="12020" max="12020" width="4.75" style="1" customWidth="1"/>
    <col min="12021" max="12021" width="12.625" style="1" customWidth="1"/>
    <col min="12022" max="12023" width="8.625" style="1" customWidth="1"/>
    <col min="12024" max="12024" width="6.625" style="1" customWidth="1"/>
    <col min="12025" max="12025" width="8.625" style="1" customWidth="1"/>
    <col min="12026" max="12026" width="6.625" style="1" customWidth="1"/>
    <col min="12027" max="12027" width="8.625" style="1" customWidth="1"/>
    <col min="12028" max="12028" width="6.625" style="1" customWidth="1"/>
    <col min="12029" max="12029" width="8.625" style="1" customWidth="1"/>
    <col min="12030" max="12030" width="6.625" style="1" customWidth="1"/>
    <col min="12031" max="12031" width="8.625" style="1" customWidth="1"/>
    <col min="12032" max="12032" width="6.625" style="1" customWidth="1"/>
    <col min="12033" max="12033" width="8.625" style="1" customWidth="1"/>
    <col min="12034" max="12034" width="6.625" style="1" customWidth="1"/>
    <col min="12035" max="12035" width="8.625" style="1" customWidth="1"/>
    <col min="12036" max="12036" width="6.625" style="1" customWidth="1"/>
    <col min="12037" max="12038" width="1.75" style="1" customWidth="1"/>
    <col min="12039" max="12274" width="8.875" style="1"/>
    <col min="12275" max="12275" width="1.75" style="1" customWidth="1"/>
    <col min="12276" max="12276" width="4.75" style="1" customWidth="1"/>
    <col min="12277" max="12277" width="12.625" style="1" customWidth="1"/>
    <col min="12278" max="12279" width="8.625" style="1" customWidth="1"/>
    <col min="12280" max="12280" width="6.625" style="1" customWidth="1"/>
    <col min="12281" max="12281" width="8.625" style="1" customWidth="1"/>
    <col min="12282" max="12282" width="6.625" style="1" customWidth="1"/>
    <col min="12283" max="12283" width="8.625" style="1" customWidth="1"/>
    <col min="12284" max="12284" width="6.625" style="1" customWidth="1"/>
    <col min="12285" max="12285" width="8.625" style="1" customWidth="1"/>
    <col min="12286" max="12286" width="6.625" style="1" customWidth="1"/>
    <col min="12287" max="12287" width="8.625" style="1" customWidth="1"/>
    <col min="12288" max="12288" width="6.625" style="1" customWidth="1"/>
    <col min="12289" max="12289" width="8.625" style="1" customWidth="1"/>
    <col min="12290" max="12290" width="6.625" style="1" customWidth="1"/>
    <col min="12291" max="12291" width="8.625" style="1" customWidth="1"/>
    <col min="12292" max="12292" width="6.625" style="1" customWidth="1"/>
    <col min="12293" max="12294" width="1.75" style="1" customWidth="1"/>
    <col min="12295" max="12530" width="8.875" style="1"/>
    <col min="12531" max="12531" width="1.75" style="1" customWidth="1"/>
    <col min="12532" max="12532" width="4.75" style="1" customWidth="1"/>
    <col min="12533" max="12533" width="12.625" style="1" customWidth="1"/>
    <col min="12534" max="12535" width="8.625" style="1" customWidth="1"/>
    <col min="12536" max="12536" width="6.625" style="1" customWidth="1"/>
    <col min="12537" max="12537" width="8.625" style="1" customWidth="1"/>
    <col min="12538" max="12538" width="6.625" style="1" customWidth="1"/>
    <col min="12539" max="12539" width="8.625" style="1" customWidth="1"/>
    <col min="12540" max="12540" width="6.625" style="1" customWidth="1"/>
    <col min="12541" max="12541" width="8.625" style="1" customWidth="1"/>
    <col min="12542" max="12542" width="6.625" style="1" customWidth="1"/>
    <col min="12543" max="12543" width="8.625" style="1" customWidth="1"/>
    <col min="12544" max="12544" width="6.625" style="1" customWidth="1"/>
    <col min="12545" max="12545" width="8.625" style="1" customWidth="1"/>
    <col min="12546" max="12546" width="6.625" style="1" customWidth="1"/>
    <col min="12547" max="12547" width="8.625" style="1" customWidth="1"/>
    <col min="12548" max="12548" width="6.625" style="1" customWidth="1"/>
    <col min="12549" max="12550" width="1.75" style="1" customWidth="1"/>
    <col min="12551" max="12786" width="8.875" style="1"/>
    <col min="12787" max="12787" width="1.75" style="1" customWidth="1"/>
    <col min="12788" max="12788" width="4.75" style="1" customWidth="1"/>
    <col min="12789" max="12789" width="12.625" style="1" customWidth="1"/>
    <col min="12790" max="12791" width="8.625" style="1" customWidth="1"/>
    <col min="12792" max="12792" width="6.625" style="1" customWidth="1"/>
    <col min="12793" max="12793" width="8.625" style="1" customWidth="1"/>
    <col min="12794" max="12794" width="6.625" style="1" customWidth="1"/>
    <col min="12795" max="12795" width="8.625" style="1" customWidth="1"/>
    <col min="12796" max="12796" width="6.625" style="1" customWidth="1"/>
    <col min="12797" max="12797" width="8.625" style="1" customWidth="1"/>
    <col min="12798" max="12798" width="6.625" style="1" customWidth="1"/>
    <col min="12799" max="12799" width="8.625" style="1" customWidth="1"/>
    <col min="12800" max="12800" width="6.625" style="1" customWidth="1"/>
    <col min="12801" max="12801" width="8.625" style="1" customWidth="1"/>
    <col min="12802" max="12802" width="6.625" style="1" customWidth="1"/>
    <col min="12803" max="12803" width="8.625" style="1" customWidth="1"/>
    <col min="12804" max="12804" width="6.625" style="1" customWidth="1"/>
    <col min="12805" max="12806" width="1.75" style="1" customWidth="1"/>
    <col min="12807" max="13042" width="8.875" style="1"/>
    <col min="13043" max="13043" width="1.75" style="1" customWidth="1"/>
    <col min="13044" max="13044" width="4.75" style="1" customWidth="1"/>
    <col min="13045" max="13045" width="12.625" style="1" customWidth="1"/>
    <col min="13046" max="13047" width="8.625" style="1" customWidth="1"/>
    <col min="13048" max="13048" width="6.625" style="1" customWidth="1"/>
    <col min="13049" max="13049" width="8.625" style="1" customWidth="1"/>
    <col min="13050" max="13050" width="6.625" style="1" customWidth="1"/>
    <col min="13051" max="13051" width="8.625" style="1" customWidth="1"/>
    <col min="13052" max="13052" width="6.625" style="1" customWidth="1"/>
    <col min="13053" max="13053" width="8.625" style="1" customWidth="1"/>
    <col min="13054" max="13054" width="6.625" style="1" customWidth="1"/>
    <col min="13055" max="13055" width="8.625" style="1" customWidth="1"/>
    <col min="13056" max="13056" width="6.625" style="1" customWidth="1"/>
    <col min="13057" max="13057" width="8.625" style="1" customWidth="1"/>
    <col min="13058" max="13058" width="6.625" style="1" customWidth="1"/>
    <col min="13059" max="13059" width="8.625" style="1" customWidth="1"/>
    <col min="13060" max="13060" width="6.625" style="1" customWidth="1"/>
    <col min="13061" max="13062" width="1.75" style="1" customWidth="1"/>
    <col min="13063" max="13298" width="8.875" style="1"/>
    <col min="13299" max="13299" width="1.75" style="1" customWidth="1"/>
    <col min="13300" max="13300" width="4.75" style="1" customWidth="1"/>
    <col min="13301" max="13301" width="12.625" style="1" customWidth="1"/>
    <col min="13302" max="13303" width="8.625" style="1" customWidth="1"/>
    <col min="13304" max="13304" width="6.625" style="1" customWidth="1"/>
    <col min="13305" max="13305" width="8.625" style="1" customWidth="1"/>
    <col min="13306" max="13306" width="6.625" style="1" customWidth="1"/>
    <col min="13307" max="13307" width="8.625" style="1" customWidth="1"/>
    <col min="13308" max="13308" width="6.625" style="1" customWidth="1"/>
    <col min="13309" max="13309" width="8.625" style="1" customWidth="1"/>
    <col min="13310" max="13310" width="6.625" style="1" customWidth="1"/>
    <col min="13311" max="13311" width="8.625" style="1" customWidth="1"/>
    <col min="13312" max="13312" width="6.625" style="1" customWidth="1"/>
    <col min="13313" max="13313" width="8.625" style="1" customWidth="1"/>
    <col min="13314" max="13314" width="6.625" style="1" customWidth="1"/>
    <col min="13315" max="13315" width="8.625" style="1" customWidth="1"/>
    <col min="13316" max="13316" width="6.625" style="1" customWidth="1"/>
    <col min="13317" max="13318" width="1.75" style="1" customWidth="1"/>
    <col min="13319" max="13554" width="8.875" style="1"/>
    <col min="13555" max="13555" width="1.75" style="1" customWidth="1"/>
    <col min="13556" max="13556" width="4.75" style="1" customWidth="1"/>
    <col min="13557" max="13557" width="12.625" style="1" customWidth="1"/>
    <col min="13558" max="13559" width="8.625" style="1" customWidth="1"/>
    <col min="13560" max="13560" width="6.625" style="1" customWidth="1"/>
    <col min="13561" max="13561" width="8.625" style="1" customWidth="1"/>
    <col min="13562" max="13562" width="6.625" style="1" customWidth="1"/>
    <col min="13563" max="13563" width="8.625" style="1" customWidth="1"/>
    <col min="13564" max="13564" width="6.625" style="1" customWidth="1"/>
    <col min="13565" max="13565" width="8.625" style="1" customWidth="1"/>
    <col min="13566" max="13566" width="6.625" style="1" customWidth="1"/>
    <col min="13567" max="13567" width="8.625" style="1" customWidth="1"/>
    <col min="13568" max="13568" width="6.625" style="1" customWidth="1"/>
    <col min="13569" max="13569" width="8.625" style="1" customWidth="1"/>
    <col min="13570" max="13570" width="6.625" style="1" customWidth="1"/>
    <col min="13571" max="13571" width="8.625" style="1" customWidth="1"/>
    <col min="13572" max="13572" width="6.625" style="1" customWidth="1"/>
    <col min="13573" max="13574" width="1.75" style="1" customWidth="1"/>
    <col min="13575" max="13810" width="8.875" style="1"/>
    <col min="13811" max="13811" width="1.75" style="1" customWidth="1"/>
    <col min="13812" max="13812" width="4.75" style="1" customWidth="1"/>
    <col min="13813" max="13813" width="12.625" style="1" customWidth="1"/>
    <col min="13814" max="13815" width="8.625" style="1" customWidth="1"/>
    <col min="13816" max="13816" width="6.625" style="1" customWidth="1"/>
    <col min="13817" max="13817" width="8.625" style="1" customWidth="1"/>
    <col min="13818" max="13818" width="6.625" style="1" customWidth="1"/>
    <col min="13819" max="13819" width="8.625" style="1" customWidth="1"/>
    <col min="13820" max="13820" width="6.625" style="1" customWidth="1"/>
    <col min="13821" max="13821" width="8.625" style="1" customWidth="1"/>
    <col min="13822" max="13822" width="6.625" style="1" customWidth="1"/>
    <col min="13823" max="13823" width="8.625" style="1" customWidth="1"/>
    <col min="13824" max="13824" width="6.625" style="1" customWidth="1"/>
    <col min="13825" max="13825" width="8.625" style="1" customWidth="1"/>
    <col min="13826" max="13826" width="6.625" style="1" customWidth="1"/>
    <col min="13827" max="13827" width="8.625" style="1" customWidth="1"/>
    <col min="13828" max="13828" width="6.625" style="1" customWidth="1"/>
    <col min="13829" max="13830" width="1.75" style="1" customWidth="1"/>
    <col min="13831" max="14066" width="8.875" style="1"/>
    <col min="14067" max="14067" width="1.75" style="1" customWidth="1"/>
    <col min="14068" max="14068" width="4.75" style="1" customWidth="1"/>
    <col min="14069" max="14069" width="12.625" style="1" customWidth="1"/>
    <col min="14070" max="14071" width="8.625" style="1" customWidth="1"/>
    <col min="14072" max="14072" width="6.625" style="1" customWidth="1"/>
    <col min="14073" max="14073" width="8.625" style="1" customWidth="1"/>
    <col min="14074" max="14074" width="6.625" style="1" customWidth="1"/>
    <col min="14075" max="14075" width="8.625" style="1" customWidth="1"/>
    <col min="14076" max="14076" width="6.625" style="1" customWidth="1"/>
    <col min="14077" max="14077" width="8.625" style="1" customWidth="1"/>
    <col min="14078" max="14078" width="6.625" style="1" customWidth="1"/>
    <col min="14079" max="14079" width="8.625" style="1" customWidth="1"/>
    <col min="14080" max="14080" width="6.625" style="1" customWidth="1"/>
    <col min="14081" max="14081" width="8.625" style="1" customWidth="1"/>
    <col min="14082" max="14082" width="6.625" style="1" customWidth="1"/>
    <col min="14083" max="14083" width="8.625" style="1" customWidth="1"/>
    <col min="14084" max="14084" width="6.625" style="1" customWidth="1"/>
    <col min="14085" max="14086" width="1.75" style="1" customWidth="1"/>
    <col min="14087" max="14322" width="8.875" style="1"/>
    <col min="14323" max="14323" width="1.75" style="1" customWidth="1"/>
    <col min="14324" max="14324" width="4.75" style="1" customWidth="1"/>
    <col min="14325" max="14325" width="12.625" style="1" customWidth="1"/>
    <col min="14326" max="14327" width="8.625" style="1" customWidth="1"/>
    <col min="14328" max="14328" width="6.625" style="1" customWidth="1"/>
    <col min="14329" max="14329" width="8.625" style="1" customWidth="1"/>
    <col min="14330" max="14330" width="6.625" style="1" customWidth="1"/>
    <col min="14331" max="14331" width="8.625" style="1" customWidth="1"/>
    <col min="14332" max="14332" width="6.625" style="1" customWidth="1"/>
    <col min="14333" max="14333" width="8.625" style="1" customWidth="1"/>
    <col min="14334" max="14334" width="6.625" style="1" customWidth="1"/>
    <col min="14335" max="14335" width="8.625" style="1" customWidth="1"/>
    <col min="14336" max="14336" width="6.625" style="1" customWidth="1"/>
    <col min="14337" max="14337" width="8.625" style="1" customWidth="1"/>
    <col min="14338" max="14338" width="6.625" style="1" customWidth="1"/>
    <col min="14339" max="14339" width="8.625" style="1" customWidth="1"/>
    <col min="14340" max="14340" width="6.625" style="1" customWidth="1"/>
    <col min="14341" max="14342" width="1.75" style="1" customWidth="1"/>
    <col min="14343" max="14578" width="8.875" style="1"/>
    <col min="14579" max="14579" width="1.75" style="1" customWidth="1"/>
    <col min="14580" max="14580" width="4.75" style="1" customWidth="1"/>
    <col min="14581" max="14581" width="12.625" style="1" customWidth="1"/>
    <col min="14582" max="14583" width="8.625" style="1" customWidth="1"/>
    <col min="14584" max="14584" width="6.625" style="1" customWidth="1"/>
    <col min="14585" max="14585" width="8.625" style="1" customWidth="1"/>
    <col min="14586" max="14586" width="6.625" style="1" customWidth="1"/>
    <col min="14587" max="14587" width="8.625" style="1" customWidth="1"/>
    <col min="14588" max="14588" width="6.625" style="1" customWidth="1"/>
    <col min="14589" max="14589" width="8.625" style="1" customWidth="1"/>
    <col min="14590" max="14590" width="6.625" style="1" customWidth="1"/>
    <col min="14591" max="14591" width="8.625" style="1" customWidth="1"/>
    <col min="14592" max="14592" width="6.625" style="1" customWidth="1"/>
    <col min="14593" max="14593" width="8.625" style="1" customWidth="1"/>
    <col min="14594" max="14594" width="6.625" style="1" customWidth="1"/>
    <col min="14595" max="14595" width="8.625" style="1" customWidth="1"/>
    <col min="14596" max="14596" width="6.625" style="1" customWidth="1"/>
    <col min="14597" max="14598" width="1.75" style="1" customWidth="1"/>
    <col min="14599" max="14834" width="8.875" style="1"/>
    <col min="14835" max="14835" width="1.75" style="1" customWidth="1"/>
    <col min="14836" max="14836" width="4.75" style="1" customWidth="1"/>
    <col min="14837" max="14837" width="12.625" style="1" customWidth="1"/>
    <col min="14838" max="14839" width="8.625" style="1" customWidth="1"/>
    <col min="14840" max="14840" width="6.625" style="1" customWidth="1"/>
    <col min="14841" max="14841" width="8.625" style="1" customWidth="1"/>
    <col min="14842" max="14842" width="6.625" style="1" customWidth="1"/>
    <col min="14843" max="14843" width="8.625" style="1" customWidth="1"/>
    <col min="14844" max="14844" width="6.625" style="1" customWidth="1"/>
    <col min="14845" max="14845" width="8.625" style="1" customWidth="1"/>
    <col min="14846" max="14846" width="6.625" style="1" customWidth="1"/>
    <col min="14847" max="14847" width="8.625" style="1" customWidth="1"/>
    <col min="14848" max="14848" width="6.625" style="1" customWidth="1"/>
    <col min="14849" max="14849" width="8.625" style="1" customWidth="1"/>
    <col min="14850" max="14850" width="6.625" style="1" customWidth="1"/>
    <col min="14851" max="14851" width="8.625" style="1" customWidth="1"/>
    <col min="14852" max="14852" width="6.625" style="1" customWidth="1"/>
    <col min="14853" max="14854" width="1.75" style="1" customWidth="1"/>
    <col min="14855" max="15090" width="8.875" style="1"/>
    <col min="15091" max="15091" width="1.75" style="1" customWidth="1"/>
    <col min="15092" max="15092" width="4.75" style="1" customWidth="1"/>
    <col min="15093" max="15093" width="12.625" style="1" customWidth="1"/>
    <col min="15094" max="15095" width="8.625" style="1" customWidth="1"/>
    <col min="15096" max="15096" width="6.625" style="1" customWidth="1"/>
    <col min="15097" max="15097" width="8.625" style="1" customWidth="1"/>
    <col min="15098" max="15098" width="6.625" style="1" customWidth="1"/>
    <col min="15099" max="15099" width="8.625" style="1" customWidth="1"/>
    <col min="15100" max="15100" width="6.625" style="1" customWidth="1"/>
    <col min="15101" max="15101" width="8.625" style="1" customWidth="1"/>
    <col min="15102" max="15102" width="6.625" style="1" customWidth="1"/>
    <col min="15103" max="15103" width="8.625" style="1" customWidth="1"/>
    <col min="15104" max="15104" width="6.625" style="1" customWidth="1"/>
    <col min="15105" max="15105" width="8.625" style="1" customWidth="1"/>
    <col min="15106" max="15106" width="6.625" style="1" customWidth="1"/>
    <col min="15107" max="15107" width="8.625" style="1" customWidth="1"/>
    <col min="15108" max="15108" width="6.625" style="1" customWidth="1"/>
    <col min="15109" max="15110" width="1.75" style="1" customWidth="1"/>
    <col min="15111" max="15346" width="8.875" style="1"/>
    <col min="15347" max="15347" width="1.75" style="1" customWidth="1"/>
    <col min="15348" max="15348" width="4.75" style="1" customWidth="1"/>
    <col min="15349" max="15349" width="12.625" style="1" customWidth="1"/>
    <col min="15350" max="15351" width="8.625" style="1" customWidth="1"/>
    <col min="15352" max="15352" width="6.625" style="1" customWidth="1"/>
    <col min="15353" max="15353" width="8.625" style="1" customWidth="1"/>
    <col min="15354" max="15354" width="6.625" style="1" customWidth="1"/>
    <col min="15355" max="15355" width="8.625" style="1" customWidth="1"/>
    <col min="15356" max="15356" width="6.625" style="1" customWidth="1"/>
    <col min="15357" max="15357" width="8.625" style="1" customWidth="1"/>
    <col min="15358" max="15358" width="6.625" style="1" customWidth="1"/>
    <col min="15359" max="15359" width="8.625" style="1" customWidth="1"/>
    <col min="15360" max="15360" width="6.625" style="1" customWidth="1"/>
    <col min="15361" max="15361" width="8.625" style="1" customWidth="1"/>
    <col min="15362" max="15362" width="6.625" style="1" customWidth="1"/>
    <col min="15363" max="15363" width="8.625" style="1" customWidth="1"/>
    <col min="15364" max="15364" width="6.625" style="1" customWidth="1"/>
    <col min="15365" max="15366" width="1.75" style="1" customWidth="1"/>
    <col min="15367" max="15602" width="8.875" style="1"/>
    <col min="15603" max="15603" width="1.75" style="1" customWidth="1"/>
    <col min="15604" max="15604" width="4.75" style="1" customWidth="1"/>
    <col min="15605" max="15605" width="12.625" style="1" customWidth="1"/>
    <col min="15606" max="15607" width="8.625" style="1" customWidth="1"/>
    <col min="15608" max="15608" width="6.625" style="1" customWidth="1"/>
    <col min="15609" max="15609" width="8.625" style="1" customWidth="1"/>
    <col min="15610" max="15610" width="6.625" style="1" customWidth="1"/>
    <col min="15611" max="15611" width="8.625" style="1" customWidth="1"/>
    <col min="15612" max="15612" width="6.625" style="1" customWidth="1"/>
    <col min="15613" max="15613" width="8.625" style="1" customWidth="1"/>
    <col min="15614" max="15614" width="6.625" style="1" customWidth="1"/>
    <col min="15615" max="15615" width="8.625" style="1" customWidth="1"/>
    <col min="15616" max="15616" width="6.625" style="1" customWidth="1"/>
    <col min="15617" max="15617" width="8.625" style="1" customWidth="1"/>
    <col min="15618" max="15618" width="6.625" style="1" customWidth="1"/>
    <col min="15619" max="15619" width="8.625" style="1" customWidth="1"/>
    <col min="15620" max="15620" width="6.625" style="1" customWidth="1"/>
    <col min="15621" max="15622" width="1.75" style="1" customWidth="1"/>
    <col min="15623" max="15858" width="8.875" style="1"/>
    <col min="15859" max="15859" width="1.75" style="1" customWidth="1"/>
    <col min="15860" max="15860" width="4.75" style="1" customWidth="1"/>
    <col min="15861" max="15861" width="12.625" style="1" customWidth="1"/>
    <col min="15862" max="15863" width="8.625" style="1" customWidth="1"/>
    <col min="15864" max="15864" width="6.625" style="1" customWidth="1"/>
    <col min="15865" max="15865" width="8.625" style="1" customWidth="1"/>
    <col min="15866" max="15866" width="6.625" style="1" customWidth="1"/>
    <col min="15867" max="15867" width="8.625" style="1" customWidth="1"/>
    <col min="15868" max="15868" width="6.625" style="1" customWidth="1"/>
    <col min="15869" max="15869" width="8.625" style="1" customWidth="1"/>
    <col min="15870" max="15870" width="6.625" style="1" customWidth="1"/>
    <col min="15871" max="15871" width="8.625" style="1" customWidth="1"/>
    <col min="15872" max="15872" width="6.625" style="1" customWidth="1"/>
    <col min="15873" max="15873" width="8.625" style="1" customWidth="1"/>
    <col min="15874" max="15874" width="6.625" style="1" customWidth="1"/>
    <col min="15875" max="15875" width="8.625" style="1" customWidth="1"/>
    <col min="15876" max="15876" width="6.625" style="1" customWidth="1"/>
    <col min="15877" max="15878" width="1.75" style="1" customWidth="1"/>
    <col min="15879" max="16114" width="8.875" style="1"/>
    <col min="16115" max="16115" width="1.75" style="1" customWidth="1"/>
    <col min="16116" max="16116" width="4.75" style="1" customWidth="1"/>
    <col min="16117" max="16117" width="12.625" style="1" customWidth="1"/>
    <col min="16118" max="16119" width="8.625" style="1" customWidth="1"/>
    <col min="16120" max="16120" width="6.625" style="1" customWidth="1"/>
    <col min="16121" max="16121" width="8.625" style="1" customWidth="1"/>
    <col min="16122" max="16122" width="6.625" style="1" customWidth="1"/>
    <col min="16123" max="16123" width="8.625" style="1" customWidth="1"/>
    <col min="16124" max="16124" width="6.625" style="1" customWidth="1"/>
    <col min="16125" max="16125" width="8.625" style="1" customWidth="1"/>
    <col min="16126" max="16126" width="6.625" style="1" customWidth="1"/>
    <col min="16127" max="16127" width="8.625" style="1" customWidth="1"/>
    <col min="16128" max="16128" width="6.625" style="1" customWidth="1"/>
    <col min="16129" max="16129" width="8.625" style="1" customWidth="1"/>
    <col min="16130" max="16130" width="6.625" style="1" customWidth="1"/>
    <col min="16131" max="16131" width="8.625" style="1" customWidth="1"/>
    <col min="16132" max="16132" width="6.625" style="1" customWidth="1"/>
    <col min="16133" max="16134" width="1.75" style="1" customWidth="1"/>
    <col min="16135" max="16384" width="8.875" style="1"/>
  </cols>
  <sheetData>
    <row r="1" spans="2:11" ht="4.9000000000000004" customHeight="1"/>
    <row r="2" spans="2:11" ht="35.1" customHeight="1">
      <c r="B2" s="121" t="s">
        <v>141</v>
      </c>
      <c r="C2" s="101" t="s">
        <v>142</v>
      </c>
      <c r="D2" s="103" t="s">
        <v>143</v>
      </c>
      <c r="E2" s="103" t="s">
        <v>144</v>
      </c>
      <c r="F2" s="103" t="s">
        <v>145</v>
      </c>
      <c r="G2" s="103" t="s">
        <v>146</v>
      </c>
      <c r="H2" s="103" t="s">
        <v>189</v>
      </c>
      <c r="I2" s="103" t="s">
        <v>147</v>
      </c>
      <c r="J2" s="103" t="s">
        <v>148</v>
      </c>
      <c r="K2" s="211" t="s">
        <v>149</v>
      </c>
    </row>
    <row r="3" spans="2:11" ht="30" customHeight="1">
      <c r="B3" s="125" t="s">
        <v>150</v>
      </c>
      <c r="C3" s="126" t="s">
        <v>175</v>
      </c>
      <c r="D3" s="127" t="s">
        <v>187</v>
      </c>
      <c r="E3" s="127" t="s">
        <v>163</v>
      </c>
      <c r="F3" s="127" t="s">
        <v>176</v>
      </c>
      <c r="G3" s="143">
        <v>35319</v>
      </c>
      <c r="H3" s="127" t="s">
        <v>151</v>
      </c>
      <c r="I3" s="128">
        <v>4600</v>
      </c>
      <c r="J3" s="129" t="s">
        <v>164</v>
      </c>
      <c r="K3" s="130" t="s">
        <v>152</v>
      </c>
    </row>
    <row r="4" spans="2:11" ht="30" customHeight="1">
      <c r="B4" s="141" t="s">
        <v>157</v>
      </c>
      <c r="C4" s="131" t="s">
        <v>153</v>
      </c>
      <c r="D4" s="132" t="s">
        <v>159</v>
      </c>
      <c r="E4" s="132" t="s">
        <v>161</v>
      </c>
      <c r="F4" s="132" t="s">
        <v>154</v>
      </c>
      <c r="G4" s="145">
        <v>36119</v>
      </c>
      <c r="H4" s="132" t="s">
        <v>151</v>
      </c>
      <c r="I4" s="134">
        <v>11422</v>
      </c>
      <c r="J4" s="132" t="s">
        <v>161</v>
      </c>
      <c r="K4" s="135"/>
    </row>
    <row r="5" spans="2:11" s="2" customFormat="1" ht="30" customHeight="1">
      <c r="B5" s="141" t="s">
        <v>158</v>
      </c>
      <c r="C5" s="131" t="s">
        <v>155</v>
      </c>
      <c r="D5" s="132" t="s">
        <v>160</v>
      </c>
      <c r="E5" s="132" t="s">
        <v>162</v>
      </c>
      <c r="F5" s="132" t="s">
        <v>156</v>
      </c>
      <c r="G5" s="144">
        <v>36874</v>
      </c>
      <c r="H5" s="132" t="s">
        <v>165</v>
      </c>
      <c r="I5" s="134">
        <v>4800</v>
      </c>
      <c r="J5" s="132" t="s">
        <v>162</v>
      </c>
      <c r="K5" s="142" t="s">
        <v>152</v>
      </c>
    </row>
    <row r="6" spans="2:11" s="2" customFormat="1" ht="30" customHeight="1">
      <c r="B6" s="122"/>
      <c r="C6" s="131"/>
      <c r="D6" s="132"/>
      <c r="E6" s="132"/>
      <c r="F6" s="132"/>
      <c r="G6" s="133"/>
      <c r="H6" s="132"/>
      <c r="I6" s="134"/>
      <c r="J6" s="133"/>
      <c r="K6" s="135"/>
    </row>
    <row r="7" spans="2:11" s="2" customFormat="1" ht="30" customHeight="1">
      <c r="B7" s="122"/>
      <c r="C7" s="131"/>
      <c r="D7" s="132"/>
      <c r="E7" s="132"/>
      <c r="F7" s="132"/>
      <c r="G7" s="133"/>
      <c r="H7" s="132"/>
      <c r="I7" s="134"/>
      <c r="J7" s="133"/>
      <c r="K7" s="135"/>
    </row>
    <row r="8" spans="2:11" s="2" customFormat="1" ht="30" customHeight="1">
      <c r="B8" s="122"/>
      <c r="C8" s="131"/>
      <c r="D8" s="132"/>
      <c r="E8" s="132"/>
      <c r="F8" s="132"/>
      <c r="G8" s="133"/>
      <c r="H8" s="132"/>
      <c r="I8" s="134"/>
      <c r="J8" s="133"/>
      <c r="K8" s="135"/>
    </row>
    <row r="9" spans="2:11" s="2" customFormat="1" ht="30" customHeight="1">
      <c r="B9" s="122"/>
      <c r="C9" s="131"/>
      <c r="D9" s="132"/>
      <c r="E9" s="132"/>
      <c r="F9" s="132"/>
      <c r="G9" s="133"/>
      <c r="H9" s="132"/>
      <c r="I9" s="134"/>
      <c r="J9" s="133"/>
      <c r="K9" s="135"/>
    </row>
    <row r="10" spans="2:11" s="2" customFormat="1" ht="30" customHeight="1">
      <c r="B10" s="122"/>
      <c r="C10" s="131"/>
      <c r="D10" s="132"/>
      <c r="E10" s="132"/>
      <c r="F10" s="132"/>
      <c r="G10" s="133"/>
      <c r="H10" s="132"/>
      <c r="I10" s="134"/>
      <c r="J10" s="133"/>
      <c r="K10" s="135"/>
    </row>
    <row r="11" spans="2:11" s="2" customFormat="1" ht="30" customHeight="1">
      <c r="B11" s="122"/>
      <c r="C11" s="131"/>
      <c r="D11" s="132"/>
      <c r="E11" s="132"/>
      <c r="F11" s="132"/>
      <c r="G11" s="133"/>
      <c r="H11" s="132"/>
      <c r="I11" s="134"/>
      <c r="J11" s="133"/>
      <c r="K11" s="135"/>
    </row>
    <row r="12" spans="2:11" s="2" customFormat="1" ht="30" customHeight="1">
      <c r="B12" s="122"/>
      <c r="C12" s="131"/>
      <c r="D12" s="132"/>
      <c r="E12" s="132"/>
      <c r="F12" s="132"/>
      <c r="G12" s="133"/>
      <c r="H12" s="132"/>
      <c r="I12" s="134"/>
      <c r="J12" s="133"/>
      <c r="K12" s="135"/>
    </row>
    <row r="13" spans="2:11" s="2" customFormat="1" ht="30" customHeight="1">
      <c r="B13" s="122"/>
      <c r="C13" s="131"/>
      <c r="D13" s="132"/>
      <c r="E13" s="132"/>
      <c r="F13" s="132"/>
      <c r="G13" s="133"/>
      <c r="H13" s="132"/>
      <c r="I13" s="134"/>
      <c r="J13" s="133"/>
      <c r="K13" s="135"/>
    </row>
    <row r="14" spans="2:11" s="2" customFormat="1" ht="30" customHeight="1">
      <c r="B14" s="122"/>
      <c r="C14" s="131"/>
      <c r="D14" s="132"/>
      <c r="E14" s="132"/>
      <c r="F14" s="132"/>
      <c r="G14" s="133"/>
      <c r="H14" s="132"/>
      <c r="I14" s="134"/>
      <c r="J14" s="133"/>
      <c r="K14" s="135"/>
    </row>
    <row r="15" spans="2:11" s="2" customFormat="1" ht="30" customHeight="1">
      <c r="B15" s="122"/>
      <c r="C15" s="131"/>
      <c r="D15" s="132"/>
      <c r="E15" s="132"/>
      <c r="F15" s="132"/>
      <c r="G15" s="133"/>
      <c r="H15" s="132"/>
      <c r="I15" s="134"/>
      <c r="J15" s="133"/>
      <c r="K15" s="135"/>
    </row>
    <row r="16" spans="2:11" ht="30" customHeight="1">
      <c r="B16" s="123"/>
      <c r="C16" s="136"/>
      <c r="D16" s="137"/>
      <c r="E16" s="137"/>
      <c r="F16" s="137"/>
      <c r="G16" s="138"/>
      <c r="H16" s="137"/>
      <c r="I16" s="139"/>
      <c r="J16" s="138"/>
      <c r="K16" s="140"/>
    </row>
    <row r="17" spans="2:11" ht="16.5" customHeight="1">
      <c r="B17" s="179"/>
      <c r="K17" s="124" t="s">
        <v>188</v>
      </c>
    </row>
    <row r="18" spans="2:11" ht="12"/>
  </sheetData>
  <phoneticPr fontId="3"/>
  <printOptions horizontalCentered="1"/>
  <pageMargins left="0.39370078740157483" right="0.39370078740157483" top="1.3779527559055118" bottom="0.78740157480314965" header="0.98425196850393704" footer="0.51181102362204722"/>
  <pageSetup paperSize="9" orientation="landscape" horizontalDpi="400" verticalDpi="400" r:id="rId1"/>
  <headerFooter alignWithMargins="0">
    <oddHeader>&amp;L&amp;"HGｺﾞｼｯｸM,ﾒﾃﾞｨｳﾑ"&amp;16大規模小売店舗等の立地状況&amp;R&amp;"HGｺﾞｼｯｸM,ﾒﾃﾞｨｳﾑ"高森町　④建物　C0402大規模小売店舗等の立地状況</oddHeader>
    <oddFooter>&amp;R&amp;"HGｺﾞｼｯｸM,ﾒﾃﾞｨｳﾑ"C0402大規模小売店舗等の立地状況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C0401-2</vt:lpstr>
      <vt:lpstr>C0401-3</vt:lpstr>
      <vt:lpstr>C0401-4</vt:lpstr>
      <vt:lpstr>C0401-5</vt:lpstr>
      <vt:lpstr>C0401-6</vt:lpstr>
      <vt:lpstr>C0402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kk139p</dc:creator>
  <cp:lastModifiedBy>kk135p</cp:lastModifiedBy>
  <cp:lastPrinted>2020-02-19T08:06:31Z</cp:lastPrinted>
  <dcterms:created xsi:type="dcterms:W3CDTF">2014-10-15T07:39:21Z</dcterms:created>
  <dcterms:modified xsi:type="dcterms:W3CDTF">2020-02-19T08:06:36Z</dcterms:modified>
</cp:coreProperties>
</file>